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Totales" sheetId="1" r:id="rId1"/>
    <sheet name="Inv. Ad." sheetId="2" r:id="rId2"/>
    <sheet name="Usuarios" sheetId="3" r:id="rId3"/>
    <sheet name="CM" sheetId="4" r:id="rId4"/>
  </sheets>
  <definedNames>
    <definedName name="_xlnm.Print_Area" localSheetId="3">'CM'!$A$1:$I$31</definedName>
    <definedName name="_xlnm.Print_Area" localSheetId="1">'Inv. Ad.'!$A$1:$L$48</definedName>
    <definedName name="_xlnm.Print_Area" localSheetId="0">'Totales'!$A$1:$J$33</definedName>
    <definedName name="_xlnm.Print_Area" localSheetId="2">'Usuarios'!$A$1:$J$33</definedName>
    <definedName name="DD" localSheetId="3">'CM'!DD</definedName>
    <definedName name="DD" localSheetId="0">'Totales'!DD</definedName>
    <definedName name="DD">[0]!DD</definedName>
    <definedName name="DDD" localSheetId="3">'CM'!DDD</definedName>
    <definedName name="DDD" localSheetId="0">'Totales'!DDD</definedName>
    <definedName name="DDD">[0]!DDD</definedName>
    <definedName name="DISTROCUYO" localSheetId="3">'CM'!DISTROCUYO</definedName>
    <definedName name="DISTROCUYO" localSheetId="0">'Totales'!DISTROCUYO</definedName>
    <definedName name="DISTROCUYO">[0]!DISTROCUYO</definedName>
    <definedName name="INICIO" localSheetId="3">'CM'!INICIO</definedName>
    <definedName name="INICIO" localSheetId="1">'Inv. Ad.'!INICIO</definedName>
    <definedName name="INICIO" localSheetId="0">'Totales'!INICIO</definedName>
    <definedName name="INICIO" localSheetId="2">'Usuarios'!INICIO</definedName>
    <definedName name="INICIO">[0]!INICIO</definedName>
    <definedName name="INICIOTI" localSheetId="3">'CM'!INICIOTI</definedName>
    <definedName name="INICIOTI" localSheetId="0">'Totales'!INICIOTI</definedName>
    <definedName name="INICIOTI">[0]!INICIOTI</definedName>
    <definedName name="LINEAS" localSheetId="3">'CM'!LINEAS</definedName>
    <definedName name="LINEAS" localSheetId="1">'Inv. Ad.'!LINEAS</definedName>
    <definedName name="LINEAS" localSheetId="0">'Totales'!LINEAS</definedName>
    <definedName name="LINEAS" localSheetId="2">'Usuarios'!LINEAS</definedName>
    <definedName name="LINEAS">[0]!LINEAS</definedName>
    <definedName name="LINEASTI" localSheetId="0">'Totales'!LINEASTI</definedName>
    <definedName name="LINEASTI">[0]!LINEASTI</definedName>
    <definedName name="NAME_L" localSheetId="3">'CM'!NAME_L</definedName>
    <definedName name="NAME_L" localSheetId="0">'Totales'!NAME_L</definedName>
    <definedName name="NAME_L">[0]!NAME_L</definedName>
    <definedName name="NAME_L_TI" localSheetId="3">'CM'!NAME_L_TI</definedName>
    <definedName name="NAME_L_TI" localSheetId="0">'Totales'!NAME_L_TI</definedName>
    <definedName name="NAME_L_TI">[0]!NAME_L_TI</definedName>
    <definedName name="QINOA">#REF!</definedName>
    <definedName name="QITBA">#REF!</definedName>
    <definedName name="TRANSNOA" localSheetId="3">'CM'!TRANSNOA</definedName>
    <definedName name="TRANSNOA" localSheetId="0">'Totales'!TRANSNOA</definedName>
    <definedName name="TRANSNOA">[0]!TRANSNOA</definedName>
    <definedName name="TRANSPA" localSheetId="0">'Totales'!TRANSPA</definedName>
    <definedName name="TRANSPA">[0]!TRANSPA</definedName>
    <definedName name="XX" localSheetId="3">'CM'!XX</definedName>
    <definedName name="XX" localSheetId="0">'Totales'!XX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<sst xmlns="http://schemas.openxmlformats.org/spreadsheetml/2006/main" count="131" uniqueCount="52">
  <si>
    <t xml:space="preserve">ENTE NACIONAL REGULADOR </t>
  </si>
  <si>
    <t>DE LA ELECTRICIDAD</t>
  </si>
  <si>
    <t>SISTEMA DE TRANSPORTE DE ENERGÍA ELÉCTRICA POR DISTRIBUCIÓN TRONCAL</t>
  </si>
  <si>
    <t>TRANSBA S.A.</t>
  </si>
  <si>
    <t>LÍNEAS</t>
  </si>
  <si>
    <t>LINEAS</t>
  </si>
  <si>
    <t>TRAFOS</t>
  </si>
  <si>
    <t>SALIDAS</t>
  </si>
  <si>
    <t>Suma uxt</t>
  </si>
  <si>
    <t>Ut</t>
  </si>
  <si>
    <t>T</t>
  </si>
  <si>
    <t xml:space="preserve">   Indisponibilidad media</t>
  </si>
  <si>
    <t>Indices Acta Acuerdo</t>
  </si>
  <si>
    <t>Destino</t>
  </si>
  <si>
    <t>Tasa de falla Promedio</t>
  </si>
  <si>
    <t>Tasa de falla Acta Acuerdo</t>
  </si>
  <si>
    <t>TASA DE FALLA MEDIA  - DESTINO</t>
  </si>
  <si>
    <t>INDICES DE CALIDAD MEDIA - DESTINO</t>
  </si>
  <si>
    <t>MONTO TOTAL DESTINADO A INVERSIONES ADICIONALES CONFORME EL PUNTO  6.1.3. DEL ACTA ACUERDO</t>
  </si>
  <si>
    <t>Sanciones duplicadas por tasa de falla &gt; 4 Sal. x año/100km.</t>
  </si>
  <si>
    <t>ANEXO I</t>
  </si>
  <si>
    <t>Punto 1.</t>
  </si>
  <si>
    <t>CONEXIÓN TRANSFORMACIÓN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</si>
  <si>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</si>
  <si>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</si>
  <si>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</si>
  <si>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</si>
  <si>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</si>
  <si>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</si>
  <si>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</si>
  <si>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 xml:space="preserve">TOTALES  </t>
  </si>
  <si>
    <t>Equipamiento propio Res. 01_03</t>
  </si>
  <si>
    <t>Punto 3.</t>
  </si>
  <si>
    <t>MONTO TOTAL DE SANCIONES</t>
  </si>
  <si>
    <t>TOTAL</t>
  </si>
  <si>
    <t>MONTO TOTAL DESTINADO A USUARIOS</t>
  </si>
  <si>
    <t xml:space="preserve"> --</t>
  </si>
  <si>
    <t>Puntos 1. - 1.1.</t>
  </si>
  <si>
    <t>DICIEMBRE DE 2015 A MAYO DE 2016</t>
  </si>
  <si>
    <t>DICIEMBRE 2015</t>
  </si>
  <si>
    <t>ENERO 2016</t>
  </si>
  <si>
    <t>FEBRERO</t>
  </si>
  <si>
    <t>MARZO</t>
  </si>
  <si>
    <t>ABRIL</t>
  </si>
  <si>
    <t>MAYO</t>
  </si>
  <si>
    <t xml:space="preserve">REMANENTE DESTINADO A USUARIOS </t>
  </si>
  <si>
    <t>MONTO TOTAL DESTINADO A INVERSIONES ADICIONALES SEGÚN NOTA ENRE N° 184222</t>
  </si>
  <si>
    <t>Punto 2.1.</t>
  </si>
  <si>
    <t>ANEXO VII al Memorándum DTEE N°          /2017</t>
  </si>
  <si>
    <t>Desde el 1 de Diciembre de 2015 al 31 de Mayo de 2016</t>
  </si>
  <si>
    <t xml:space="preserve">         DE LA ELECTRICIDAD</t>
  </si>
  <si>
    <t>ANEXO VII al Memorandum D.T.E.E. N° 243 /2017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</si>
</sst>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  <numFmt numFmtId="192" formatCode="#,##0;[Red]#,##0"/>
    <numFmt numFmtId="193" formatCode="#,##0.000000"/>
    <numFmt numFmtId="194" formatCode="[$$-409]#,##0.00_ ;\-[$$-409]#,##0.00\ "/>
    <numFmt numFmtId="195" formatCode="0.0000000"/>
    <numFmt numFmtId="196" formatCode="0.00000"/>
    <numFmt numFmtId="197" formatCode="0.000000"/>
    <numFmt numFmtId="198" formatCode="0.00000000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.000000000"/>
    <numFmt numFmtId="208" formatCode="0.0000000000"/>
    <numFmt numFmtId="209" formatCode="0.00000000000"/>
    <numFmt numFmtId="210" formatCode="0.00000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b/>
      <sz val="12"/>
      <name val="MS Sans Serif"/>
      <family val="2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0"/>
    </font>
    <font>
      <b/>
      <sz val="12"/>
      <name val="Arial"/>
      <family val="2"/>
    </font>
    <font>
      <b/>
      <sz val="14"/>
      <name val="Times New Roman"/>
      <family val="0"/>
    </font>
    <font>
      <b/>
      <sz val="14"/>
      <name val="Arial"/>
      <family val="2"/>
    </font>
    <font>
      <i/>
      <sz val="8"/>
      <name val="Times New Roman"/>
      <family val="1"/>
    </font>
    <font>
      <sz val="16"/>
      <name val="Times New Roman"/>
      <family val="1"/>
    </font>
    <font>
      <sz val="16"/>
      <name val="MS Sans Serif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46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5" fillId="0" borderId="0" xfId="54" applyFont="1">
      <alignment/>
      <protection/>
    </xf>
    <xf numFmtId="0" fontId="16" fillId="0" borderId="0" xfId="54" applyFont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12" fillId="0" borderId="0" xfId="54" applyFont="1">
      <alignment/>
      <protection/>
    </xf>
    <xf numFmtId="0" fontId="3" fillId="0" borderId="0" xfId="54">
      <alignment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18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8" fillId="0" borderId="0" xfId="54" applyFont="1">
      <alignment/>
      <protection/>
    </xf>
    <xf numFmtId="0" fontId="9" fillId="0" borderId="0" xfId="54" applyFont="1" applyBorder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20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21" fillId="0" borderId="10" xfId="54" applyFont="1" applyBorder="1">
      <alignment/>
      <protection/>
    </xf>
    <xf numFmtId="0" fontId="21" fillId="0" borderId="11" xfId="54" applyFont="1" applyBorder="1">
      <alignment/>
      <protection/>
    </xf>
    <xf numFmtId="0" fontId="10" fillId="0" borderId="11" xfId="54" applyFont="1" applyBorder="1">
      <alignment/>
      <protection/>
    </xf>
    <xf numFmtId="0" fontId="10" fillId="0" borderId="12" xfId="54" applyFont="1" applyBorder="1">
      <alignment/>
      <protection/>
    </xf>
    <xf numFmtId="0" fontId="22" fillId="0" borderId="13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/>
      <protection/>
    </xf>
    <xf numFmtId="0" fontId="22" fillId="0" borderId="14" xfId="54" applyFont="1" applyBorder="1" applyAlignment="1">
      <alignment horizontal="center"/>
      <protection/>
    </xf>
    <xf numFmtId="0" fontId="8" fillId="0" borderId="13" xfId="54" applyFont="1" applyBorder="1">
      <alignment/>
      <protection/>
    </xf>
    <xf numFmtId="0" fontId="8" fillId="0" borderId="14" xfId="54" applyFont="1" applyBorder="1" applyAlignment="1">
      <alignment horizontal="centerContinuous"/>
      <protection/>
    </xf>
    <xf numFmtId="0" fontId="14" fillId="0" borderId="15" xfId="54" applyFont="1" applyBorder="1" applyAlignment="1">
      <alignment horizontal="center" vertical="center"/>
      <protection/>
    </xf>
    <xf numFmtId="0" fontId="14" fillId="0" borderId="16" xfId="54" applyFont="1" applyBorder="1" applyAlignment="1">
      <alignment horizontal="center" vertical="center"/>
      <protection/>
    </xf>
    <xf numFmtId="0" fontId="15" fillId="0" borderId="17" xfId="54" applyFont="1" applyBorder="1" applyAlignment="1">
      <alignment horizontal="center" vertical="center"/>
      <protection/>
    </xf>
    <xf numFmtId="0" fontId="15" fillId="0" borderId="18" xfId="54" applyFont="1" applyBorder="1" applyAlignment="1">
      <alignment horizontal="center" vertical="center"/>
      <protection/>
    </xf>
    <xf numFmtId="0" fontId="8" fillId="0" borderId="14" xfId="54" applyFont="1" applyBorder="1">
      <alignment/>
      <protection/>
    </xf>
    <xf numFmtId="1" fontId="14" fillId="0" borderId="19" xfId="54" applyNumberFormat="1" applyFont="1" applyBorder="1" applyAlignment="1">
      <alignment horizontal="center" vertical="center"/>
      <protection/>
    </xf>
    <xf numFmtId="1" fontId="14" fillId="0" borderId="20" xfId="54" applyNumberFormat="1" applyFont="1" applyBorder="1" applyAlignment="1">
      <alignment horizontal="center" vertical="center"/>
      <protection/>
    </xf>
    <xf numFmtId="1" fontId="14" fillId="0" borderId="21" xfId="54" applyNumberFormat="1" applyFont="1" applyBorder="1" applyAlignment="1">
      <alignment horizontal="center" vertical="center"/>
      <protection/>
    </xf>
    <xf numFmtId="1" fontId="14" fillId="0" borderId="22" xfId="54" applyNumberFormat="1" applyFont="1" applyBorder="1" applyAlignment="1">
      <alignment horizontal="center" vertical="center"/>
      <protection/>
    </xf>
    <xf numFmtId="0" fontId="12" fillId="0" borderId="13" xfId="54" applyFont="1" applyBorder="1">
      <alignment/>
      <protection/>
    </xf>
    <xf numFmtId="0" fontId="12" fillId="0" borderId="14" xfId="54" applyFont="1" applyBorder="1">
      <alignment/>
      <protection/>
    </xf>
    <xf numFmtId="0" fontId="24" fillId="0" borderId="0" xfId="54" applyNumberFormat="1" applyFont="1" applyBorder="1" applyAlignment="1">
      <alignment horizontal="right"/>
      <protection/>
    </xf>
    <xf numFmtId="0" fontId="25" fillId="0" borderId="23" xfId="54" applyFont="1" applyBorder="1" applyAlignment="1">
      <alignment horizontal="center" vertical="center"/>
      <protection/>
    </xf>
    <xf numFmtId="0" fontId="25" fillId="0" borderId="24" xfId="54" applyFont="1" applyBorder="1" applyAlignment="1">
      <alignment horizontal="center" vertical="center"/>
      <protection/>
    </xf>
    <xf numFmtId="0" fontId="25" fillId="0" borderId="25" xfId="54" applyFont="1" applyBorder="1" applyAlignment="1">
      <alignment horizontal="center" vertical="center"/>
      <protection/>
    </xf>
    <xf numFmtId="0" fontId="23" fillId="0" borderId="0" xfId="54" applyFont="1" applyAlignment="1">
      <alignment horizontal="center"/>
      <protection/>
    </xf>
    <xf numFmtId="0" fontId="23" fillId="0" borderId="26" xfId="54" applyFont="1" applyBorder="1" applyAlignment="1">
      <alignment horizontal="left" vertical="center"/>
      <protection/>
    </xf>
    <xf numFmtId="0" fontId="14" fillId="0" borderId="27" xfId="54" applyFont="1" applyBorder="1" applyAlignment="1">
      <alignment horizontal="left"/>
      <protection/>
    </xf>
    <xf numFmtId="2" fontId="23" fillId="0" borderId="28" xfId="54" applyNumberFormat="1" applyFont="1" applyBorder="1" applyAlignment="1">
      <alignment horizontal="center"/>
      <protection/>
    </xf>
    <xf numFmtId="2" fontId="23" fillId="0" borderId="22" xfId="54" applyNumberFormat="1" applyFont="1" applyBorder="1" applyAlignment="1">
      <alignment horizontal="center"/>
      <protection/>
    </xf>
    <xf numFmtId="0" fontId="25" fillId="0" borderId="29" xfId="54" applyFont="1" applyBorder="1" applyAlignment="1">
      <alignment horizontal="center"/>
      <protection/>
    </xf>
    <xf numFmtId="0" fontId="26" fillId="0" borderId="0" xfId="54" applyNumberFormat="1" applyFont="1" applyBorder="1" applyAlignment="1">
      <alignment horizontal="left"/>
      <protection/>
    </xf>
    <xf numFmtId="0" fontId="26" fillId="0" borderId="0" xfId="54" applyNumberFormat="1" applyFont="1" applyBorder="1" applyAlignment="1">
      <alignment horizontal="right"/>
      <protection/>
    </xf>
    <xf numFmtId="0" fontId="26" fillId="0" borderId="0" xfId="54" applyFont="1">
      <alignment/>
      <protection/>
    </xf>
    <xf numFmtId="0" fontId="26" fillId="0" borderId="0" xfId="54" applyFont="1" applyBorder="1" applyAlignment="1">
      <alignment horizontal="center"/>
      <protection/>
    </xf>
    <xf numFmtId="7" fontId="26" fillId="0" borderId="0" xfId="54" applyNumberFormat="1" applyFont="1" applyBorder="1" applyAlignment="1">
      <alignment horizontal="center"/>
      <protection/>
    </xf>
    <xf numFmtId="0" fontId="10" fillId="0" borderId="30" xfId="54" applyFont="1" applyBorder="1">
      <alignment/>
      <protection/>
    </xf>
    <xf numFmtId="0" fontId="10" fillId="0" borderId="31" xfId="54" applyNumberFormat="1" applyFont="1" applyBorder="1">
      <alignment/>
      <protection/>
    </xf>
    <xf numFmtId="0" fontId="10" fillId="0" borderId="31" xfId="54" applyFont="1" applyBorder="1">
      <alignment/>
      <protection/>
    </xf>
    <xf numFmtId="0" fontId="10" fillId="0" borderId="25" xfId="54" applyFont="1" applyBorder="1">
      <alignment/>
      <protection/>
    </xf>
    <xf numFmtId="0" fontId="10" fillId="0" borderId="0" xfId="54" applyFont="1" applyFill="1" applyBorder="1">
      <alignment/>
      <protection/>
    </xf>
    <xf numFmtId="4" fontId="10" fillId="0" borderId="0" xfId="54" applyNumberFormat="1" applyFont="1" applyFill="1" applyBorder="1">
      <alignment/>
      <protection/>
    </xf>
    <xf numFmtId="7" fontId="10" fillId="0" borderId="0" xfId="54" applyNumberFormat="1" applyFont="1" applyBorder="1">
      <alignment/>
      <protection/>
    </xf>
    <xf numFmtId="176" fontId="10" fillId="0" borderId="0" xfId="54" applyNumberFormat="1" applyFont="1" applyBorder="1" applyAlignment="1">
      <alignment horizontal="center"/>
      <protection/>
    </xf>
    <xf numFmtId="0" fontId="12" fillId="0" borderId="0" xfId="54" applyFont="1" applyFill="1" applyBorder="1">
      <alignment/>
      <protection/>
    </xf>
    <xf numFmtId="4" fontId="12" fillId="0" borderId="0" xfId="54" applyNumberFormat="1" applyFont="1" applyFill="1" applyBorder="1">
      <alignment/>
      <protection/>
    </xf>
    <xf numFmtId="0" fontId="12" fillId="0" borderId="0" xfId="54" applyFont="1" applyBorder="1" applyAlignment="1">
      <alignment horizontal="center"/>
      <protection/>
    </xf>
    <xf numFmtId="4" fontId="12" fillId="0" borderId="0" xfId="54" applyNumberFormat="1" applyFont="1" applyBorder="1">
      <alignment/>
      <protection/>
    </xf>
    <xf numFmtId="4" fontId="13" fillId="0" borderId="0" xfId="54" applyNumberFormat="1" applyFont="1" applyBorder="1" applyAlignment="1">
      <alignment horizontal="center"/>
      <protection/>
    </xf>
    <xf numFmtId="191" fontId="12" fillId="0" borderId="0" xfId="54" applyNumberFormat="1" applyFont="1">
      <alignment/>
      <protection/>
    </xf>
    <xf numFmtId="0" fontId="5" fillId="0" borderId="0" xfId="56" applyFont="1">
      <alignment/>
      <protection/>
    </xf>
    <xf numFmtId="0" fontId="16" fillId="0" borderId="0" xfId="56" applyFont="1" applyAlignment="1">
      <alignment horizontal="centerContinuous"/>
      <protection/>
    </xf>
    <xf numFmtId="0" fontId="4" fillId="0" borderId="0" xfId="56" applyFont="1" applyAlignment="1">
      <alignment horizontal="right" vertical="top"/>
      <protection/>
    </xf>
    <xf numFmtId="0" fontId="17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12" fillId="0" borderId="0" xfId="56" applyFont="1">
      <alignment/>
      <protection/>
    </xf>
    <xf numFmtId="0" fontId="3" fillId="0" borderId="0" xfId="56">
      <alignment/>
      <protection/>
    </xf>
    <xf numFmtId="0" fontId="12" fillId="0" borderId="0" xfId="56" applyFont="1" applyAlignment="1">
      <alignment horizontal="centerContinuous"/>
      <protection/>
    </xf>
    <xf numFmtId="0" fontId="6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8" fillId="0" borderId="0" xfId="56" applyFont="1" applyFill="1" applyBorder="1" applyAlignment="1" applyProtection="1">
      <alignment horizontal="center"/>
      <protection/>
    </xf>
    <xf numFmtId="0" fontId="5" fillId="0" borderId="0" xfId="56" applyFont="1" applyBorder="1">
      <alignment/>
      <protection/>
    </xf>
    <xf numFmtId="0" fontId="27" fillId="0" borderId="0" xfId="56" applyFont="1">
      <alignment/>
      <protection/>
    </xf>
    <xf numFmtId="0" fontId="9" fillId="0" borderId="0" xfId="56" applyFont="1" applyBorder="1" applyAlignment="1">
      <alignment horizontal="centerContinuous"/>
      <protection/>
    </xf>
    <xf numFmtId="0" fontId="28" fillId="0" borderId="0" xfId="56" applyFont="1" applyAlignment="1">
      <alignment horizontal="centerContinuous"/>
      <protection/>
    </xf>
    <xf numFmtId="0" fontId="27" fillId="0" borderId="0" xfId="56" applyFont="1" applyAlignment="1">
      <alignment horizontal="centerContinuous"/>
      <protection/>
    </xf>
    <xf numFmtId="0" fontId="27" fillId="0" borderId="0" xfId="56" applyFont="1" applyBorder="1" applyAlignment="1">
      <alignment horizontal="centerContinuous"/>
      <protection/>
    </xf>
    <xf numFmtId="0" fontId="27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20" fillId="0" borderId="0" xfId="56" applyFo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21" fillId="0" borderId="10" xfId="56" applyFont="1" applyBorder="1">
      <alignment/>
      <protection/>
    </xf>
    <xf numFmtId="0" fontId="21" fillId="0" borderId="11" xfId="55" applyFont="1" applyBorder="1">
      <alignment/>
      <protection/>
    </xf>
    <xf numFmtId="0" fontId="10" fillId="0" borderId="11" xfId="56" applyFont="1" applyBorder="1">
      <alignment/>
      <protection/>
    </xf>
    <xf numFmtId="0" fontId="10" fillId="0" borderId="12" xfId="56" applyFont="1" applyBorder="1">
      <alignment/>
      <protection/>
    </xf>
    <xf numFmtId="0" fontId="8" fillId="0" borderId="0" xfId="56" applyFont="1">
      <alignment/>
      <protection/>
    </xf>
    <xf numFmtId="0" fontId="22" fillId="0" borderId="13" xfId="56" applyFont="1" applyBorder="1" applyAlignment="1">
      <alignment horizontal="centerContinuous"/>
      <protection/>
    </xf>
    <xf numFmtId="0" fontId="3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22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24" fillId="0" borderId="0" xfId="56" applyNumberFormat="1" applyFont="1" applyBorder="1" applyAlignment="1">
      <alignment horizontal="right"/>
      <protection/>
    </xf>
    <xf numFmtId="0" fontId="22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24" fillId="0" borderId="0" xfId="56" applyNumberFormat="1" applyFont="1" applyBorder="1" applyAlignment="1">
      <alignment horizontal="centerContinuous"/>
      <protection/>
    </xf>
    <xf numFmtId="0" fontId="24" fillId="0" borderId="0" xfId="56" applyNumberFormat="1" applyFont="1" applyBorder="1" applyAlignment="1">
      <alignment horizontal="right"/>
      <protection/>
    </xf>
    <xf numFmtId="49" fontId="24" fillId="0" borderId="0" xfId="56" applyNumberFormat="1" applyFont="1" applyBorder="1" applyAlignment="1">
      <alignment/>
      <protection/>
    </xf>
    <xf numFmtId="49" fontId="29" fillId="0" borderId="0" xfId="56" applyNumberFormat="1" applyFont="1" applyBorder="1" applyAlignment="1">
      <alignment horizontal="left"/>
      <protection/>
    </xf>
    <xf numFmtId="49" fontId="29" fillId="0" borderId="0" xfId="56" applyNumberFormat="1" applyFont="1" applyBorder="1" applyAlignment="1">
      <alignment/>
      <protection/>
    </xf>
    <xf numFmtId="7" fontId="24" fillId="0" borderId="0" xfId="56" applyNumberFormat="1" applyFont="1" applyBorder="1">
      <alignment/>
      <protection/>
    </xf>
    <xf numFmtId="0" fontId="12" fillId="0" borderId="13" xfId="56" applyFont="1" applyBorder="1">
      <alignment/>
      <protection/>
    </xf>
    <xf numFmtId="0" fontId="12" fillId="0" borderId="14" xfId="56" applyFont="1" applyBorder="1">
      <alignment/>
      <protection/>
    </xf>
    <xf numFmtId="0" fontId="13" fillId="0" borderId="0" xfId="56" applyNumberFormat="1" applyFont="1" applyBorder="1" applyAlignment="1">
      <alignment horizontal="right"/>
      <protection/>
    </xf>
    <xf numFmtId="7" fontId="24" fillId="0" borderId="0" xfId="56" applyNumberFormat="1" applyFont="1" applyBorder="1" applyAlignment="1">
      <alignment horizontal="right"/>
      <protection/>
    </xf>
    <xf numFmtId="49" fontId="24" fillId="0" borderId="0" xfId="56" applyNumberFormat="1" applyFont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24" fillId="0" borderId="0" xfId="56" applyNumberFormat="1" applyFont="1" applyBorder="1" applyAlignment="1">
      <alignment/>
      <protection/>
    </xf>
    <xf numFmtId="0" fontId="24" fillId="0" borderId="0" xfId="56" applyFont="1" applyBorder="1" applyAlignment="1">
      <alignment horizontal="center"/>
      <protection/>
    </xf>
    <xf numFmtId="7" fontId="24" fillId="0" borderId="0" xfId="56" applyNumberFormat="1" applyFont="1" applyBorder="1" applyAlignment="1">
      <alignment horizontal="center"/>
      <protection/>
    </xf>
    <xf numFmtId="0" fontId="31" fillId="0" borderId="0" xfId="56" applyNumberFormat="1" applyFont="1" applyBorder="1" applyAlignment="1">
      <alignment horizontal="left"/>
      <protection/>
    </xf>
    <xf numFmtId="0" fontId="10" fillId="0" borderId="30" xfId="56" applyFont="1" applyBorder="1">
      <alignment/>
      <protection/>
    </xf>
    <xf numFmtId="0" fontId="10" fillId="0" borderId="31" xfId="56" applyFont="1" applyBorder="1">
      <alignment/>
      <protection/>
    </xf>
    <xf numFmtId="0" fontId="10" fillId="0" borderId="25" xfId="56" applyFont="1" applyBorder="1">
      <alignment/>
      <protection/>
    </xf>
    <xf numFmtId="0" fontId="24" fillId="0" borderId="0" xfId="56" applyFont="1" applyAlignment="1">
      <alignment horizontal="center"/>
      <protection/>
    </xf>
    <xf numFmtId="0" fontId="12" fillId="0" borderId="0" xfId="56" applyFont="1" applyAlignment="1">
      <alignment vertical="center"/>
      <protection/>
    </xf>
    <xf numFmtId="0" fontId="9" fillId="0" borderId="0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vertical="center"/>
      <protection/>
    </xf>
    <xf numFmtId="0" fontId="18" fillId="0" borderId="0" xfId="56" applyFont="1" applyFill="1" applyBorder="1" applyAlignment="1" applyProtection="1">
      <alignment horizontal="left"/>
      <protection/>
    </xf>
    <xf numFmtId="0" fontId="20" fillId="0" borderId="0" xfId="56" applyFont="1" applyAlignment="1">
      <alignment vertical="center"/>
      <protection/>
    </xf>
    <xf numFmtId="7" fontId="8" fillId="0" borderId="0" xfId="56" applyNumberFormat="1" applyFont="1">
      <alignment/>
      <protection/>
    </xf>
    <xf numFmtId="7" fontId="30" fillId="0" borderId="32" xfId="56" applyNumberFormat="1" applyFont="1" applyBorder="1" applyAlignment="1">
      <alignment vertical="center"/>
      <protection/>
    </xf>
    <xf numFmtId="7" fontId="12" fillId="0" borderId="0" xfId="56" applyNumberFormat="1" applyFont="1">
      <alignment/>
      <protection/>
    </xf>
    <xf numFmtId="0" fontId="8" fillId="0" borderId="30" xfId="56" applyFont="1" applyBorder="1">
      <alignment/>
      <protection/>
    </xf>
    <xf numFmtId="0" fontId="24" fillId="0" borderId="31" xfId="56" applyNumberFormat="1" applyFont="1" applyBorder="1" applyAlignment="1">
      <alignment horizontal="right"/>
      <protection/>
    </xf>
    <xf numFmtId="0" fontId="24" fillId="0" borderId="31" xfId="56" applyNumberFormat="1" applyFont="1" applyBorder="1" applyAlignment="1">
      <alignment/>
      <protection/>
    </xf>
    <xf numFmtId="0" fontId="8" fillId="0" borderId="31" xfId="56" applyFont="1" applyBorder="1">
      <alignment/>
      <protection/>
    </xf>
    <xf numFmtId="0" fontId="8" fillId="0" borderId="25" xfId="56" applyFont="1" applyBorder="1">
      <alignment/>
      <protection/>
    </xf>
    <xf numFmtId="207" fontId="23" fillId="0" borderId="33" xfId="54" applyNumberFormat="1" applyFont="1" applyBorder="1" applyAlignment="1">
      <alignment horizontal="center" vertical="center"/>
      <protection/>
    </xf>
    <xf numFmtId="209" fontId="23" fillId="0" borderId="33" xfId="54" applyNumberFormat="1" applyFont="1" applyBorder="1" applyAlignment="1">
      <alignment horizontal="center" vertical="center"/>
      <protection/>
    </xf>
    <xf numFmtId="207" fontId="23" fillId="0" borderId="34" xfId="54" applyNumberFormat="1" applyFont="1" applyBorder="1" applyAlignment="1">
      <alignment horizontal="center" vertical="center"/>
      <protection/>
    </xf>
    <xf numFmtId="207" fontId="23" fillId="0" borderId="21" xfId="54" applyNumberFormat="1" applyFont="1" applyBorder="1" applyAlignment="1">
      <alignment horizontal="center" vertical="center"/>
      <protection/>
    </xf>
    <xf numFmtId="209" fontId="23" fillId="0" borderId="21" xfId="54" applyNumberFormat="1" applyFont="1" applyBorder="1" applyAlignment="1">
      <alignment horizontal="center" vertical="center"/>
      <protection/>
    </xf>
    <xf numFmtId="207" fontId="23" fillId="0" borderId="22" xfId="54" applyNumberFormat="1" applyFont="1" applyBorder="1" applyAlignment="1">
      <alignment horizontal="center" vertical="center"/>
      <protection/>
    </xf>
    <xf numFmtId="7" fontId="18" fillId="0" borderId="32" xfId="56" applyNumberFormat="1" applyFont="1" applyBorder="1" applyAlignment="1">
      <alignment horizontal="center"/>
      <protection/>
    </xf>
    <xf numFmtId="7" fontId="18" fillId="0" borderId="35" xfId="56" applyNumberFormat="1" applyFont="1" applyBorder="1" applyAlignment="1">
      <alignment horizontal="center"/>
      <protection/>
    </xf>
    <xf numFmtId="7" fontId="24" fillId="0" borderId="36" xfId="56" applyNumberFormat="1" applyFont="1" applyBorder="1" applyAlignment="1">
      <alignment horizontal="right"/>
      <protection/>
    </xf>
    <xf numFmtId="0" fontId="8" fillId="0" borderId="37" xfId="56" applyFont="1" applyBorder="1">
      <alignment/>
      <protection/>
    </xf>
    <xf numFmtId="0" fontId="29" fillId="0" borderId="38" xfId="56" applyFont="1" applyBorder="1" applyAlignment="1">
      <alignment horizontal="center"/>
      <protection/>
    </xf>
    <xf numFmtId="0" fontId="3" fillId="0" borderId="0" xfId="56" applyAlignment="1">
      <alignment horizontal="centerContinuous"/>
      <protection/>
    </xf>
    <xf numFmtId="7" fontId="30" fillId="0" borderId="38" xfId="56" applyNumberFormat="1" applyFont="1" applyBorder="1" applyAlignment="1">
      <alignment horizontal="center" vertical="center"/>
      <protection/>
    </xf>
    <xf numFmtId="7" fontId="30" fillId="0" borderId="35" xfId="56" applyNumberFormat="1" applyFont="1" applyBorder="1" applyAlignment="1">
      <alignment horizontal="center" vertical="center"/>
      <protection/>
    </xf>
    <xf numFmtId="0" fontId="16" fillId="0" borderId="0" xfId="56" applyFont="1" applyAlignment="1">
      <alignment horizontal="center"/>
      <protection/>
    </xf>
    <xf numFmtId="0" fontId="9" fillId="0" borderId="0" xfId="56" applyFont="1" applyBorder="1" applyAlignment="1">
      <alignment horizontal="center" vertical="center"/>
      <protection/>
    </xf>
    <xf numFmtId="0" fontId="24" fillId="0" borderId="38" xfId="56" applyFont="1" applyBorder="1" applyAlignment="1">
      <alignment horizontal="center"/>
      <protection/>
    </xf>
    <xf numFmtId="0" fontId="24" fillId="0" borderId="37" xfId="56" applyFont="1" applyBorder="1" applyAlignment="1">
      <alignment horizontal="center"/>
      <protection/>
    </xf>
    <xf numFmtId="0" fontId="24" fillId="0" borderId="35" xfId="56" applyFont="1" applyBorder="1" applyAlignment="1">
      <alignment horizontal="center"/>
      <protection/>
    </xf>
    <xf numFmtId="0" fontId="30" fillId="0" borderId="38" xfId="56" applyFont="1" applyBorder="1" applyAlignment="1">
      <alignment horizontal="center" vertical="center"/>
      <protection/>
    </xf>
    <xf numFmtId="0" fontId="30" fillId="0" borderId="35" xfId="56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/>
      <protection/>
    </xf>
    <xf numFmtId="0" fontId="22" fillId="0" borderId="14" xfId="54" applyFont="1" applyBorder="1" applyAlignment="1">
      <alignment horizontal="center"/>
      <protection/>
    </xf>
    <xf numFmtId="0" fontId="9" fillId="0" borderId="13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9" fillId="0" borderId="14" xfId="54" applyFont="1" applyBorder="1" applyAlignment="1">
      <alignment horizontal="center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23" fillId="0" borderId="39" xfId="54" applyFont="1" applyBorder="1" applyAlignment="1">
      <alignment horizontal="center"/>
      <protection/>
    </xf>
    <xf numFmtId="0" fontId="23" fillId="0" borderId="21" xfId="54" applyFont="1" applyBorder="1" applyAlignment="1">
      <alignment horizontal="center"/>
      <protection/>
    </xf>
    <xf numFmtId="0" fontId="25" fillId="0" borderId="40" xfId="54" applyFont="1" applyBorder="1" applyAlignment="1">
      <alignment horizontal="center"/>
      <protection/>
    </xf>
    <xf numFmtId="0" fontId="25" fillId="0" borderId="41" xfId="54" applyFont="1" applyBorder="1" applyAlignment="1">
      <alignment horizontal="center"/>
      <protection/>
    </xf>
    <xf numFmtId="0" fontId="23" fillId="0" borderId="39" xfId="54" applyFont="1" applyBorder="1" applyAlignment="1">
      <alignment horizontal="center" vertical="center"/>
      <protection/>
    </xf>
    <xf numFmtId="0" fontId="23" fillId="0" borderId="21" xfId="54" applyFont="1" applyBorder="1" applyAlignment="1">
      <alignment horizontal="center" vertical="center"/>
      <protection/>
    </xf>
    <xf numFmtId="0" fontId="23" fillId="0" borderId="42" xfId="54" applyFont="1" applyBorder="1" applyAlignment="1">
      <alignment horizontal="center" vertical="center"/>
      <protection/>
    </xf>
    <xf numFmtId="0" fontId="23" fillId="0" borderId="19" xfId="54" applyFont="1" applyBorder="1" applyAlignment="1">
      <alignment horizontal="center" vertical="center"/>
      <protection/>
    </xf>
    <xf numFmtId="0" fontId="23" fillId="0" borderId="43" xfId="54" applyFont="1" applyBorder="1" applyAlignment="1">
      <alignment horizontal="center" vertical="center"/>
      <protection/>
    </xf>
    <xf numFmtId="0" fontId="23" fillId="0" borderId="33" xfId="54" applyFont="1" applyBorder="1" applyAlignment="1">
      <alignment horizontal="center" vertical="center"/>
      <protection/>
    </xf>
    <xf numFmtId="0" fontId="25" fillId="0" borderId="30" xfId="54" applyFont="1" applyBorder="1" applyAlignment="1">
      <alignment horizontal="center" vertical="center"/>
      <protection/>
    </xf>
    <xf numFmtId="0" fontId="25" fillId="0" borderId="44" xfId="54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MRef abr07-sep07" xfId="54"/>
    <cellStyle name="Normal_EDN-EDS-ELP-SGE" xfId="55"/>
    <cellStyle name="Normal_PAFTT Anexo 2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0</xdr:col>
      <xdr:colOff>1152525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zoomScalePageLayoutView="0" workbookViewId="0" topLeftCell="A1">
      <selection activeCell="H9" sqref="H9"/>
    </sheetView>
  </sheetViews>
  <sheetFormatPr defaultColWidth="11.421875" defaultRowHeight="12.75"/>
  <cols>
    <col min="1" max="1" width="25.7109375" style="77" customWidth="1"/>
    <col min="2" max="2" width="7.7109375" style="77" customWidth="1"/>
    <col min="3" max="3" width="9.8515625" style="77" customWidth="1"/>
    <col min="4" max="4" width="25.28125" style="77" customWidth="1"/>
    <col min="5" max="5" width="10.421875" style="77" customWidth="1"/>
    <col min="6" max="6" width="25.8515625" style="77" customWidth="1"/>
    <col min="7" max="7" width="10.57421875" style="77" customWidth="1"/>
    <col min="8" max="8" width="24.57421875" style="77" customWidth="1"/>
    <col min="9" max="9" width="15.7109375" style="77" customWidth="1"/>
    <col min="10" max="10" width="18.7109375" style="77" bestFit="1" customWidth="1"/>
    <col min="11" max="11" width="18.140625" style="77" bestFit="1" customWidth="1"/>
    <col min="12" max="16384" width="11.421875" style="77" customWidth="1"/>
  </cols>
  <sheetData>
    <row r="1" spans="2:9" s="72" customFormat="1" ht="26.25">
      <c r="B1" s="73"/>
      <c r="I1" s="74"/>
    </row>
    <row r="2" spans="2:9" s="72" customFormat="1" ht="26.25">
      <c r="B2" s="160" t="s">
        <v>51</v>
      </c>
      <c r="C2" s="160"/>
      <c r="D2" s="160"/>
      <c r="E2" s="160"/>
      <c r="F2" s="160"/>
      <c r="G2" s="160"/>
      <c r="H2" s="160"/>
      <c r="I2" s="160"/>
    </row>
    <row r="3" spans="3:8" ht="18" customHeight="1">
      <c r="C3" s="79"/>
      <c r="D3" s="79"/>
      <c r="E3" s="79"/>
      <c r="F3" s="79"/>
      <c r="G3" s="79"/>
      <c r="H3" s="79"/>
    </row>
    <row r="4" spans="1:9" s="82" customFormat="1" ht="11.25">
      <c r="A4" s="80" t="s">
        <v>0</v>
      </c>
      <c r="B4" s="81"/>
      <c r="C4" s="83"/>
      <c r="D4" s="83"/>
      <c r="E4" s="83"/>
      <c r="F4" s="83"/>
      <c r="G4" s="83"/>
      <c r="H4" s="83"/>
      <c r="I4" s="83"/>
    </row>
    <row r="5" spans="1:9" s="82" customFormat="1" ht="15.75" customHeight="1">
      <c r="A5" s="80" t="s">
        <v>1</v>
      </c>
      <c r="B5" s="136"/>
      <c r="C5" s="85"/>
      <c r="D5" s="85"/>
      <c r="E5" s="85"/>
      <c r="F5" s="85"/>
      <c r="G5" s="85"/>
      <c r="H5" s="85"/>
      <c r="I5" s="83"/>
    </row>
    <row r="6" spans="2:9" s="72" customFormat="1" ht="26.25">
      <c r="B6" s="161" t="s">
        <v>2</v>
      </c>
      <c r="C6" s="161"/>
      <c r="D6" s="161"/>
      <c r="E6" s="161"/>
      <c r="F6" s="161"/>
      <c r="G6" s="161"/>
      <c r="H6" s="161"/>
      <c r="I6" s="161"/>
    </row>
    <row r="7" spans="2:9" s="86" customFormat="1" ht="20.25">
      <c r="B7" s="133"/>
      <c r="C7" s="133"/>
      <c r="D7" s="133"/>
      <c r="E7" s="133"/>
      <c r="F7" s="133"/>
      <c r="G7" s="133"/>
      <c r="H7" s="135"/>
      <c r="I7" s="91"/>
    </row>
    <row r="8" spans="2:9" ht="20.25" customHeight="1">
      <c r="B8" s="161" t="s">
        <v>3</v>
      </c>
      <c r="C8" s="161"/>
      <c r="D8" s="161"/>
      <c r="E8" s="161"/>
      <c r="F8" s="161"/>
      <c r="G8" s="161"/>
      <c r="H8" s="161"/>
      <c r="I8" s="161"/>
    </row>
    <row r="9" spans="2:9" s="86" customFormat="1" ht="20.25">
      <c r="B9" s="133"/>
      <c r="C9" s="137"/>
      <c r="D9" s="137"/>
      <c r="E9" s="137"/>
      <c r="F9" s="137"/>
      <c r="G9" s="133"/>
      <c r="H9" s="135"/>
      <c r="I9" s="91"/>
    </row>
    <row r="10" spans="2:9" ht="18.75">
      <c r="B10" s="161" t="s">
        <v>33</v>
      </c>
      <c r="C10" s="161"/>
      <c r="D10" s="161"/>
      <c r="E10" s="161"/>
      <c r="F10" s="161"/>
      <c r="G10" s="161"/>
      <c r="H10" s="161"/>
      <c r="I10" s="161"/>
    </row>
    <row r="11" spans="2:9" ht="18.75">
      <c r="B11" s="134"/>
      <c r="C11" s="134"/>
      <c r="D11" s="134"/>
      <c r="E11" s="134"/>
      <c r="F11" s="134"/>
      <c r="G11" s="134"/>
      <c r="H11" s="134"/>
      <c r="I11" s="92"/>
    </row>
    <row r="12" spans="2:9" ht="16.5" thickBot="1">
      <c r="B12" s="94"/>
      <c r="C12" s="95"/>
      <c r="D12" s="95"/>
      <c r="E12" s="95"/>
      <c r="F12" s="95"/>
      <c r="G12" s="94"/>
      <c r="H12" s="96"/>
      <c r="I12" s="92"/>
    </row>
    <row r="13" spans="2:9" s="94" customFormat="1" ht="16.5" thickTop="1">
      <c r="B13" s="97">
        <v>1</v>
      </c>
      <c r="C13" s="98" t="b">
        <v>0</v>
      </c>
      <c r="D13" s="99"/>
      <c r="E13" s="99"/>
      <c r="F13" s="99"/>
      <c r="G13" s="99"/>
      <c r="H13" s="99"/>
      <c r="I13" s="100"/>
    </row>
    <row r="14" spans="2:9" s="94" customFormat="1" ht="19.5">
      <c r="B14" s="102" t="s">
        <v>38</v>
      </c>
      <c r="C14" s="103"/>
      <c r="D14" s="104"/>
      <c r="E14" s="105"/>
      <c r="F14" s="105"/>
      <c r="G14" s="105"/>
      <c r="H14" s="105"/>
      <c r="I14" s="107"/>
    </row>
    <row r="15" spans="2:9" s="101" customFormat="1" ht="19.5">
      <c r="B15" s="109"/>
      <c r="C15" s="110"/>
      <c r="D15" s="110"/>
      <c r="E15" s="108"/>
      <c r="F15" s="108"/>
      <c r="G15" s="108"/>
      <c r="H15" s="111"/>
      <c r="I15" s="112"/>
    </row>
    <row r="16" spans="2:9" s="101" customFormat="1" ht="19.5" hidden="1">
      <c r="B16" s="102" t="s">
        <v>19</v>
      </c>
      <c r="C16" s="113"/>
      <c r="D16" s="113"/>
      <c r="E16" s="106"/>
      <c r="F16" s="106"/>
      <c r="G16" s="105"/>
      <c r="H16" s="105"/>
      <c r="I16" s="107"/>
    </row>
    <row r="17" spans="2:9" s="101" customFormat="1" ht="19.5" hidden="1">
      <c r="B17" s="102"/>
      <c r="C17" s="113"/>
      <c r="D17" s="113"/>
      <c r="E17" s="106"/>
      <c r="F17" s="106"/>
      <c r="G17" s="105"/>
      <c r="H17" s="105"/>
      <c r="I17" s="107"/>
    </row>
    <row r="18" spans="2:9" s="101" customFormat="1" ht="19.5">
      <c r="B18" s="109"/>
      <c r="C18" s="110"/>
      <c r="D18" s="110"/>
      <c r="E18" s="108"/>
      <c r="F18" s="108"/>
      <c r="G18" s="111"/>
      <c r="H18" s="111"/>
      <c r="I18" s="112"/>
    </row>
    <row r="19" spans="2:12" s="101" customFormat="1" ht="21.75" customHeight="1">
      <c r="B19" s="109"/>
      <c r="C19" s="114"/>
      <c r="D19" s="115" t="s">
        <v>39</v>
      </c>
      <c r="E19" s="108"/>
      <c r="F19" s="115" t="s">
        <v>20</v>
      </c>
      <c r="G19" s="117"/>
      <c r="H19" s="118">
        <v>863592.77</v>
      </c>
      <c r="I19" s="112"/>
      <c r="J19" s="138"/>
      <c r="L19" s="138"/>
    </row>
    <row r="20" spans="2:9" s="101" customFormat="1" ht="21.75" customHeight="1">
      <c r="B20" s="109"/>
      <c r="C20" s="114"/>
      <c r="D20" s="115"/>
      <c r="E20" s="108"/>
      <c r="F20" s="115"/>
      <c r="G20" s="115"/>
      <c r="H20" s="118"/>
      <c r="I20" s="112"/>
    </row>
    <row r="21" spans="2:12" s="101" customFormat="1" ht="21.75" customHeight="1">
      <c r="B21" s="109"/>
      <c r="C21" s="114"/>
      <c r="D21" s="115" t="s">
        <v>40</v>
      </c>
      <c r="E21" s="92"/>
      <c r="F21" s="115" t="s">
        <v>25</v>
      </c>
      <c r="G21" s="117"/>
      <c r="H21" s="118">
        <v>354160</v>
      </c>
      <c r="I21" s="112"/>
      <c r="J21" s="138"/>
      <c r="L21" s="138"/>
    </row>
    <row r="22" spans="2:11" s="101" customFormat="1" ht="21.75" customHeight="1">
      <c r="B22" s="119"/>
      <c r="C22" s="114"/>
      <c r="G22" s="115"/>
      <c r="H22" s="118"/>
      <c r="I22" s="120"/>
      <c r="K22" s="138"/>
    </row>
    <row r="23" spans="2:12" s="101" customFormat="1" ht="21.75" customHeight="1">
      <c r="B23" s="119"/>
      <c r="C23" s="114"/>
      <c r="D23" s="115" t="s">
        <v>41</v>
      </c>
      <c r="E23" s="92"/>
      <c r="F23" s="115" t="s">
        <v>26</v>
      </c>
      <c r="G23" s="117"/>
      <c r="H23" s="118">
        <v>211611.7</v>
      </c>
      <c r="I23" s="120"/>
      <c r="J23" s="138"/>
      <c r="L23" s="138"/>
    </row>
    <row r="24" spans="2:9" ht="21.75" customHeight="1">
      <c r="B24" s="119"/>
      <c r="C24" s="121"/>
      <c r="D24" s="115"/>
      <c r="E24" s="92"/>
      <c r="F24" s="115"/>
      <c r="G24" s="115"/>
      <c r="H24" s="118"/>
      <c r="I24" s="120"/>
    </row>
    <row r="25" spans="2:12" ht="21.75" customHeight="1">
      <c r="B25" s="119"/>
      <c r="C25" s="121"/>
      <c r="D25" s="115" t="s">
        <v>42</v>
      </c>
      <c r="E25" s="92"/>
      <c r="F25" s="115" t="s">
        <v>27</v>
      </c>
      <c r="G25" s="117"/>
      <c r="H25" s="118">
        <v>688466.56</v>
      </c>
      <c r="I25" s="120"/>
      <c r="J25" s="140"/>
      <c r="L25" s="138"/>
    </row>
    <row r="26" spans="2:9" s="101" customFormat="1" ht="21.75" customHeight="1">
      <c r="B26" s="119"/>
      <c r="C26" s="121"/>
      <c r="G26" s="115"/>
      <c r="H26" s="118"/>
      <c r="I26" s="120"/>
    </row>
    <row r="27" spans="2:12" s="101" customFormat="1" ht="21.75" customHeight="1">
      <c r="B27" s="119"/>
      <c r="C27" s="121"/>
      <c r="D27" s="115" t="s">
        <v>43</v>
      </c>
      <c r="E27" s="124"/>
      <c r="F27" s="115" t="s">
        <v>28</v>
      </c>
      <c r="G27" s="117"/>
      <c r="H27" s="118">
        <v>166482.96</v>
      </c>
      <c r="I27" s="120"/>
      <c r="J27" s="138"/>
      <c r="L27" s="138"/>
    </row>
    <row r="28" spans="2:9" ht="21.75" customHeight="1">
      <c r="B28" s="109"/>
      <c r="C28" s="110"/>
      <c r="G28" s="115"/>
      <c r="H28" s="118"/>
      <c r="I28" s="112"/>
    </row>
    <row r="29" spans="2:12" ht="21.75" customHeight="1">
      <c r="B29" s="109"/>
      <c r="C29" s="110"/>
      <c r="D29" s="115" t="s">
        <v>44</v>
      </c>
      <c r="E29" s="108"/>
      <c r="F29" s="115" t="s">
        <v>29</v>
      </c>
      <c r="G29" s="117"/>
      <c r="H29" s="118">
        <v>70090.76</v>
      </c>
      <c r="I29" s="112"/>
      <c r="J29" s="140"/>
      <c r="L29" s="138"/>
    </row>
    <row r="30" spans="2:9" ht="21.75" customHeight="1" thickBot="1">
      <c r="B30" s="109"/>
      <c r="C30" s="110"/>
      <c r="G30" s="108"/>
      <c r="H30" s="111"/>
      <c r="I30" s="120"/>
    </row>
    <row r="31" spans="2:12" ht="21.75" customHeight="1" thickBot="1" thickTop="1">
      <c r="B31" s="109"/>
      <c r="C31" s="110"/>
      <c r="D31" s="115"/>
      <c r="E31" s="108"/>
      <c r="F31" s="158" t="s">
        <v>34</v>
      </c>
      <c r="G31" s="159"/>
      <c r="H31" s="139">
        <f>SUM(H19:H29)</f>
        <v>2354404.75</v>
      </c>
      <c r="I31" s="112"/>
      <c r="J31" s="140"/>
      <c r="K31" s="140"/>
      <c r="L31" s="138"/>
    </row>
    <row r="32" spans="2:11" ht="21.75" customHeight="1" thickBot="1" thickTop="1">
      <c r="B32" s="141"/>
      <c r="C32" s="142"/>
      <c r="D32" s="143"/>
      <c r="E32" s="144"/>
      <c r="F32" s="144"/>
      <c r="G32" s="130"/>
      <c r="H32" s="130"/>
      <c r="I32" s="145"/>
      <c r="K32" s="140"/>
    </row>
    <row r="33" ht="13.5" thickTop="1"/>
  </sheetData>
  <sheetProtection/>
  <mergeCells count="5">
    <mergeCell ref="F31:G31"/>
    <mergeCell ref="B2:I2"/>
    <mergeCell ref="B6:I6"/>
    <mergeCell ref="B8:I8"/>
    <mergeCell ref="B10:I10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8" r:id="rId2"/>
  <headerFooter alignWithMargins="0">
    <oddFooter>&amp;L&amp;"Times New Roman,Normal"&amp;F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60" zoomScaleNormal="60" zoomScalePageLayoutView="0" workbookViewId="0" topLeftCell="A1">
      <selection activeCell="J13" sqref="J13"/>
    </sheetView>
  </sheetViews>
  <sheetFormatPr defaultColWidth="11.421875" defaultRowHeight="12.75"/>
  <cols>
    <col min="1" max="1" width="25.7109375" style="77" customWidth="1"/>
    <col min="2" max="2" width="7.7109375" style="77" customWidth="1"/>
    <col min="3" max="3" width="10.8515625" style="77" customWidth="1"/>
    <col min="4" max="4" width="6.7109375" style="77" customWidth="1"/>
    <col min="5" max="6" width="23.28125" style="77" customWidth="1"/>
    <col min="7" max="7" width="55.57421875" style="77" customWidth="1"/>
    <col min="8" max="8" width="28.421875" style="77" bestFit="1" customWidth="1"/>
    <col min="9" max="9" width="35.57421875" style="77" bestFit="1" customWidth="1"/>
    <col min="10" max="10" width="27.57421875" style="77" bestFit="1" customWidth="1"/>
    <col min="11" max="11" width="14.28125" style="77" customWidth="1"/>
    <col min="12" max="12" width="15.7109375" style="77" customWidth="1"/>
    <col min="13" max="13" width="17.57421875" style="77" bestFit="1" customWidth="1"/>
    <col min="14" max="16384" width="11.421875" style="77" customWidth="1"/>
  </cols>
  <sheetData>
    <row r="1" spans="2:12" s="72" customFormat="1" ht="26.25">
      <c r="B1" s="73"/>
      <c r="L1" s="74"/>
    </row>
    <row r="2" spans="2:11" s="72" customFormat="1" ht="26.25">
      <c r="B2" s="73" t="s">
        <v>48</v>
      </c>
      <c r="C2" s="75"/>
      <c r="D2" s="76"/>
      <c r="E2" s="76"/>
      <c r="F2" s="76"/>
      <c r="G2" s="76"/>
      <c r="H2" s="76"/>
      <c r="I2" s="76"/>
      <c r="J2" s="76"/>
      <c r="K2" s="76"/>
    </row>
    <row r="3" spans="3:11" ht="12.75">
      <c r="C3" s="78"/>
      <c r="D3" s="79"/>
      <c r="E3" s="79"/>
      <c r="F3" s="79"/>
      <c r="G3" s="79"/>
      <c r="H3" s="79"/>
      <c r="I3" s="79"/>
      <c r="J3" s="79"/>
      <c r="K3" s="79"/>
    </row>
    <row r="4" spans="1:12" s="82" customFormat="1" ht="11.25">
      <c r="A4" s="80" t="s">
        <v>0</v>
      </c>
      <c r="B4" s="81"/>
      <c r="D4" s="83"/>
      <c r="E4" s="83"/>
      <c r="F4" s="83"/>
      <c r="G4" s="83"/>
      <c r="H4" s="83"/>
      <c r="I4" s="83"/>
      <c r="J4" s="83"/>
      <c r="K4" s="83"/>
      <c r="L4" s="83"/>
    </row>
    <row r="5" spans="1:12" s="82" customFormat="1" ht="11.25">
      <c r="A5" s="80" t="s">
        <v>1</v>
      </c>
      <c r="B5" s="81"/>
      <c r="D5" s="83"/>
      <c r="E5" s="83"/>
      <c r="F5" s="83"/>
      <c r="G5" s="83"/>
      <c r="H5" s="83"/>
      <c r="I5" s="83"/>
      <c r="J5" s="83"/>
      <c r="K5" s="83"/>
      <c r="L5" s="83"/>
    </row>
    <row r="6" spans="2:12" s="72" customFormat="1" ht="26.25"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2:12" s="86" customFormat="1" ht="20.25">
      <c r="B7" s="87" t="s">
        <v>2</v>
      </c>
      <c r="C7" s="88"/>
      <c r="D7" s="89"/>
      <c r="E7" s="89"/>
      <c r="F7" s="89"/>
      <c r="G7" s="89"/>
      <c r="H7" s="90"/>
      <c r="I7" s="90"/>
      <c r="J7" s="90"/>
      <c r="K7" s="90"/>
      <c r="L7" s="91"/>
    </row>
    <row r="8" spans="10:12" ht="12.75">
      <c r="J8" s="92"/>
      <c r="K8" s="92"/>
      <c r="L8" s="92"/>
    </row>
    <row r="9" spans="2:12" s="86" customFormat="1" ht="20.25">
      <c r="B9" s="87" t="s">
        <v>3</v>
      </c>
      <c r="C9" s="88"/>
      <c r="D9" s="89"/>
      <c r="E9" s="89"/>
      <c r="F9" s="89"/>
      <c r="G9" s="89"/>
      <c r="H9" s="89"/>
      <c r="I9" s="89"/>
      <c r="J9" s="90"/>
      <c r="K9" s="90"/>
      <c r="L9" s="91"/>
    </row>
    <row r="10" spans="4:12" ht="12.75">
      <c r="D10" s="93"/>
      <c r="E10" s="93"/>
      <c r="F10" s="93"/>
      <c r="G10" s="93"/>
      <c r="J10" s="92"/>
      <c r="K10" s="92"/>
      <c r="L10" s="92"/>
    </row>
    <row r="11" spans="2:12" ht="26.25" customHeight="1">
      <c r="B11" s="87" t="s">
        <v>18</v>
      </c>
      <c r="C11" s="87"/>
      <c r="D11" s="87"/>
      <c r="E11" s="87"/>
      <c r="F11" s="87"/>
      <c r="G11" s="87"/>
      <c r="H11" s="87"/>
      <c r="I11" s="87"/>
      <c r="J11" s="87"/>
      <c r="K11" s="87"/>
      <c r="L11" s="92"/>
    </row>
    <row r="12" spans="2:12" ht="15.75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92"/>
    </row>
    <row r="13" spans="4:12" s="94" customFormat="1" ht="16.5" thickBot="1">
      <c r="D13" s="95"/>
      <c r="E13" s="95"/>
      <c r="F13" s="95"/>
      <c r="G13" s="95"/>
      <c r="J13" s="96"/>
      <c r="K13" s="96"/>
      <c r="L13" s="96"/>
    </row>
    <row r="14" spans="2:12" s="94" customFormat="1" ht="16.5" thickTop="1">
      <c r="B14" s="97">
        <v>1</v>
      </c>
      <c r="C14" s="98" t="b">
        <v>0</v>
      </c>
      <c r="D14" s="99"/>
      <c r="E14" s="99"/>
      <c r="F14" s="99"/>
      <c r="G14" s="99"/>
      <c r="H14" s="99"/>
      <c r="I14" s="99"/>
      <c r="J14" s="99"/>
      <c r="K14" s="100"/>
      <c r="L14" s="96"/>
    </row>
    <row r="15" spans="2:12" s="101" customFormat="1" ht="19.5">
      <c r="B15" s="102" t="s">
        <v>38</v>
      </c>
      <c r="C15" s="103"/>
      <c r="D15" s="104"/>
      <c r="E15" s="105"/>
      <c r="F15" s="105"/>
      <c r="G15" s="105"/>
      <c r="H15" s="105"/>
      <c r="I15" s="105"/>
      <c r="J15" s="106"/>
      <c r="K15" s="107"/>
      <c r="L15" s="108"/>
    </row>
    <row r="16" spans="2:12" s="101" customFormat="1" ht="19.5" hidden="1">
      <c r="B16" s="109"/>
      <c r="C16" s="110"/>
      <c r="D16" s="110"/>
      <c r="E16" s="108"/>
      <c r="F16" s="108"/>
      <c r="G16" s="108"/>
      <c r="H16" s="111"/>
      <c r="I16" s="111"/>
      <c r="J16" s="108"/>
      <c r="K16" s="112"/>
      <c r="L16" s="108"/>
    </row>
    <row r="17" spans="2:12" s="101" customFormat="1" ht="19.5" hidden="1">
      <c r="B17" s="102" t="s">
        <v>19</v>
      </c>
      <c r="C17" s="113"/>
      <c r="D17" s="113"/>
      <c r="E17" s="106"/>
      <c r="F17" s="106"/>
      <c r="G17" s="105"/>
      <c r="H17" s="105"/>
      <c r="I17" s="106"/>
      <c r="J17" s="157"/>
      <c r="K17" s="107"/>
      <c r="L17" s="108"/>
    </row>
    <row r="18" spans="2:12" s="101" customFormat="1" ht="19.5">
      <c r="B18" s="109"/>
      <c r="C18" s="110"/>
      <c r="D18" s="110"/>
      <c r="E18" s="108"/>
      <c r="F18" s="108"/>
      <c r="G18" s="111"/>
      <c r="H18" s="111"/>
      <c r="I18" s="108"/>
      <c r="J18" s="78"/>
      <c r="K18" s="112"/>
      <c r="L18" s="108"/>
    </row>
    <row r="19" spans="2:12" s="101" customFormat="1" ht="20.25">
      <c r="B19" s="109"/>
      <c r="C19" s="114"/>
      <c r="D19" s="115" t="s">
        <v>39</v>
      </c>
      <c r="E19" s="108"/>
      <c r="F19" s="115" t="s">
        <v>20</v>
      </c>
      <c r="G19" s="116" t="s">
        <v>4</v>
      </c>
      <c r="H19" s="117" t="s">
        <v>37</v>
      </c>
      <c r="I19" s="118">
        <f>739643.69+9960.55</f>
        <v>749604.24</v>
      </c>
      <c r="J19" s="118"/>
      <c r="K19" s="112"/>
      <c r="L19" s="108"/>
    </row>
    <row r="20" spans="2:12" s="101" customFormat="1" ht="20.25">
      <c r="B20" s="109"/>
      <c r="C20" s="114"/>
      <c r="D20" s="115"/>
      <c r="E20" s="108"/>
      <c r="F20" s="115"/>
      <c r="G20" s="116" t="s">
        <v>22</v>
      </c>
      <c r="H20" s="117" t="s">
        <v>47</v>
      </c>
      <c r="I20" s="118">
        <v>24666.33</v>
      </c>
      <c r="J20" s="118"/>
      <c r="K20" s="112"/>
      <c r="L20" s="108"/>
    </row>
    <row r="21" spans="2:12" s="101" customFormat="1" ht="20.25">
      <c r="B21" s="109"/>
      <c r="C21" s="114"/>
      <c r="D21" s="115"/>
      <c r="E21" s="108"/>
      <c r="F21" s="115"/>
      <c r="G21" s="116" t="s">
        <v>23</v>
      </c>
      <c r="H21" s="117" t="s">
        <v>24</v>
      </c>
      <c r="I21" s="118">
        <v>88097.6</v>
      </c>
      <c r="J21" s="118"/>
      <c r="K21" s="112"/>
      <c r="L21" s="108"/>
    </row>
    <row r="22" spans="2:12" s="101" customFormat="1" ht="18.75">
      <c r="B22" s="109"/>
      <c r="C22" s="114"/>
      <c r="D22" s="115"/>
      <c r="E22" s="108"/>
      <c r="F22" s="115"/>
      <c r="G22" s="115"/>
      <c r="J22" s="118"/>
      <c r="K22" s="112"/>
      <c r="L22" s="108"/>
    </row>
    <row r="23" spans="2:12" ht="20.25">
      <c r="B23" s="119"/>
      <c r="C23" s="114"/>
      <c r="D23" s="115" t="s">
        <v>40</v>
      </c>
      <c r="E23" s="92"/>
      <c r="F23" s="115" t="s">
        <v>25</v>
      </c>
      <c r="G23" s="116" t="s">
        <v>4</v>
      </c>
      <c r="H23" s="117" t="s">
        <v>37</v>
      </c>
      <c r="I23" s="118">
        <f>317571.33+140.25</f>
        <v>317711.58</v>
      </c>
      <c r="J23" s="118"/>
      <c r="K23" s="120"/>
      <c r="L23" s="92"/>
    </row>
    <row r="24" spans="2:12" ht="20.25">
      <c r="B24" s="119"/>
      <c r="C24" s="114"/>
      <c r="D24" s="115"/>
      <c r="E24" s="92"/>
      <c r="F24" s="115"/>
      <c r="G24" s="116" t="s">
        <v>22</v>
      </c>
      <c r="H24" s="117" t="s">
        <v>47</v>
      </c>
      <c r="I24" s="118">
        <v>27458.32</v>
      </c>
      <c r="J24" s="118"/>
      <c r="K24" s="120"/>
      <c r="L24" s="92"/>
    </row>
    <row r="25" spans="2:12" ht="20.25">
      <c r="B25" s="119"/>
      <c r="C25" s="114"/>
      <c r="D25" s="115"/>
      <c r="E25" s="92"/>
      <c r="F25" s="115"/>
      <c r="G25" s="116" t="s">
        <v>23</v>
      </c>
      <c r="H25" s="117" t="s">
        <v>24</v>
      </c>
      <c r="I25" s="118">
        <v>8990.1</v>
      </c>
      <c r="J25" s="118"/>
      <c r="K25" s="120"/>
      <c r="L25" s="92"/>
    </row>
    <row r="26" spans="2:12" ht="18.75">
      <c r="B26" s="119"/>
      <c r="C26" s="121"/>
      <c r="D26" s="115"/>
      <c r="E26" s="92"/>
      <c r="F26" s="115"/>
      <c r="G26" s="115"/>
      <c r="I26" s="101"/>
      <c r="J26" s="118"/>
      <c r="K26" s="120"/>
      <c r="L26" s="92"/>
    </row>
    <row r="27" spans="2:12" ht="20.25">
      <c r="B27" s="119"/>
      <c r="C27" s="121"/>
      <c r="D27" s="115" t="s">
        <v>41</v>
      </c>
      <c r="E27" s="92"/>
      <c r="F27" s="115" t="s">
        <v>26</v>
      </c>
      <c r="G27" s="116" t="s">
        <v>4</v>
      </c>
      <c r="H27" s="117" t="s">
        <v>21</v>
      </c>
      <c r="I27" s="118">
        <v>154108.6</v>
      </c>
      <c r="J27" s="118"/>
      <c r="K27" s="120"/>
      <c r="L27" s="92"/>
    </row>
    <row r="28" spans="2:12" ht="20.25">
      <c r="B28" s="119"/>
      <c r="C28" s="121"/>
      <c r="D28" s="115"/>
      <c r="E28" s="92"/>
      <c r="F28" s="115"/>
      <c r="G28" s="116" t="s">
        <v>22</v>
      </c>
      <c r="H28" s="117" t="s">
        <v>47</v>
      </c>
      <c r="I28" s="118">
        <v>45584</v>
      </c>
      <c r="J28" s="118"/>
      <c r="K28" s="120"/>
      <c r="L28" s="92"/>
    </row>
    <row r="29" spans="2:12" ht="20.25">
      <c r="B29" s="119"/>
      <c r="C29" s="121"/>
      <c r="D29" s="115"/>
      <c r="E29" s="92"/>
      <c r="F29" s="115"/>
      <c r="G29" s="116" t="s">
        <v>23</v>
      </c>
      <c r="H29" s="117" t="s">
        <v>24</v>
      </c>
      <c r="I29" s="118">
        <v>8448.35</v>
      </c>
      <c r="J29" s="118"/>
      <c r="K29" s="120"/>
      <c r="L29" s="92"/>
    </row>
    <row r="30" spans="2:12" ht="18.75">
      <c r="B30" s="119"/>
      <c r="C30" s="121"/>
      <c r="D30" s="115"/>
      <c r="E30" s="92"/>
      <c r="F30" s="115"/>
      <c r="G30" s="115"/>
      <c r="I30" s="101"/>
      <c r="J30" s="118"/>
      <c r="K30" s="120"/>
      <c r="L30" s="92"/>
    </row>
    <row r="31" spans="2:12" ht="20.25">
      <c r="B31" s="119"/>
      <c r="C31" s="121"/>
      <c r="D31" s="115" t="s">
        <v>42</v>
      </c>
      <c r="E31" s="92"/>
      <c r="F31" s="115" t="s">
        <v>27</v>
      </c>
      <c r="G31" s="116" t="s">
        <v>4</v>
      </c>
      <c r="H31" s="117" t="s">
        <v>21</v>
      </c>
      <c r="I31" s="122">
        <v>652417.33</v>
      </c>
      <c r="J31" s="118"/>
      <c r="K31" s="120"/>
      <c r="L31" s="92"/>
    </row>
    <row r="32" spans="2:12" ht="20.25">
      <c r="B32" s="119"/>
      <c r="C32" s="121"/>
      <c r="D32" s="115"/>
      <c r="E32" s="92"/>
      <c r="F32" s="115"/>
      <c r="G32" s="116" t="s">
        <v>22</v>
      </c>
      <c r="H32" s="117" t="s">
        <v>47</v>
      </c>
      <c r="I32" s="122">
        <v>23453.04</v>
      </c>
      <c r="J32" s="118"/>
      <c r="K32" s="120"/>
      <c r="L32" s="92"/>
    </row>
    <row r="33" spans="2:12" ht="20.25">
      <c r="B33" s="119"/>
      <c r="C33" s="121"/>
      <c r="D33" s="115"/>
      <c r="E33" s="92"/>
      <c r="F33" s="115"/>
      <c r="G33" s="116" t="s">
        <v>23</v>
      </c>
      <c r="H33" s="117" t="s">
        <v>24</v>
      </c>
      <c r="I33" s="122">
        <v>12425.26</v>
      </c>
      <c r="J33" s="118"/>
      <c r="K33" s="120"/>
      <c r="L33" s="92"/>
    </row>
    <row r="34" spans="2:12" s="101" customFormat="1" ht="19.5">
      <c r="B34" s="109"/>
      <c r="C34" s="114"/>
      <c r="D34" s="123"/>
      <c r="E34" s="124"/>
      <c r="F34" s="111"/>
      <c r="G34" s="115"/>
      <c r="J34" s="118"/>
      <c r="K34" s="112"/>
      <c r="L34" s="108"/>
    </row>
    <row r="35" spans="2:12" s="101" customFormat="1" ht="20.25">
      <c r="B35" s="109"/>
      <c r="C35" s="110"/>
      <c r="D35" s="115" t="s">
        <v>43</v>
      </c>
      <c r="E35" s="124"/>
      <c r="F35" s="115" t="s">
        <v>28</v>
      </c>
      <c r="G35" s="116" t="s">
        <v>4</v>
      </c>
      <c r="H35" s="117" t="s">
        <v>21</v>
      </c>
      <c r="I35" s="122">
        <v>134807.86</v>
      </c>
      <c r="J35" s="122"/>
      <c r="K35" s="112"/>
      <c r="L35" s="108"/>
    </row>
    <row r="36" spans="2:12" s="101" customFormat="1" ht="20.25">
      <c r="B36" s="109"/>
      <c r="C36" s="110"/>
      <c r="D36" s="115"/>
      <c r="E36" s="124"/>
      <c r="F36" s="115"/>
      <c r="G36" s="116" t="s">
        <v>22</v>
      </c>
      <c r="H36" s="117" t="s">
        <v>47</v>
      </c>
      <c r="I36" s="122">
        <v>13792.59</v>
      </c>
      <c r="J36" s="122"/>
      <c r="K36" s="112"/>
      <c r="L36" s="108"/>
    </row>
    <row r="37" spans="2:12" s="101" customFormat="1" ht="20.25">
      <c r="B37" s="109"/>
      <c r="C37" s="110"/>
      <c r="D37" s="115"/>
      <c r="E37" s="124"/>
      <c r="F37" s="115"/>
      <c r="G37" s="116" t="s">
        <v>23</v>
      </c>
      <c r="H37" s="117" t="s">
        <v>24</v>
      </c>
      <c r="I37" s="122">
        <v>17783.57</v>
      </c>
      <c r="J37" s="122"/>
      <c r="K37" s="112"/>
      <c r="L37" s="108"/>
    </row>
    <row r="38" spans="2:12" s="101" customFormat="1" ht="18.75">
      <c r="B38" s="109"/>
      <c r="C38" s="110"/>
      <c r="D38" s="115"/>
      <c r="E38" s="124"/>
      <c r="F38" s="115"/>
      <c r="G38" s="115"/>
      <c r="J38" s="122"/>
      <c r="K38" s="112"/>
      <c r="L38" s="108"/>
    </row>
    <row r="39" spans="2:12" s="101" customFormat="1" ht="20.25">
      <c r="B39" s="109"/>
      <c r="C39" s="110"/>
      <c r="D39" s="115" t="s">
        <v>44</v>
      </c>
      <c r="E39" s="108"/>
      <c r="F39" s="115" t="s">
        <v>29</v>
      </c>
      <c r="G39" s="116" t="s">
        <v>4</v>
      </c>
      <c r="H39" s="117" t="s">
        <v>21</v>
      </c>
      <c r="I39" s="122">
        <v>41758.44</v>
      </c>
      <c r="J39" s="122"/>
      <c r="K39" s="112"/>
      <c r="L39" s="108"/>
    </row>
    <row r="40" spans="2:12" s="101" customFormat="1" ht="20.25">
      <c r="B40" s="109"/>
      <c r="C40" s="110"/>
      <c r="D40" s="115"/>
      <c r="E40" s="108"/>
      <c r="F40" s="115"/>
      <c r="G40" s="116" t="s">
        <v>22</v>
      </c>
      <c r="H40" s="117" t="s">
        <v>47</v>
      </c>
      <c r="I40" s="122">
        <v>15071.85</v>
      </c>
      <c r="J40" s="122"/>
      <c r="K40" s="112"/>
      <c r="L40" s="108"/>
    </row>
    <row r="41" spans="2:12" s="101" customFormat="1" ht="20.25">
      <c r="B41" s="109"/>
      <c r="C41" s="110"/>
      <c r="D41" s="115"/>
      <c r="E41" s="108"/>
      <c r="F41" s="115"/>
      <c r="G41" s="116" t="s">
        <v>23</v>
      </c>
      <c r="H41" s="117" t="s">
        <v>24</v>
      </c>
      <c r="I41" s="122">
        <v>13244.2</v>
      </c>
      <c r="J41" s="122"/>
      <c r="K41" s="112"/>
      <c r="L41" s="108"/>
    </row>
    <row r="42" spans="2:12" s="101" customFormat="1" ht="20.25" thickBot="1">
      <c r="B42" s="109"/>
      <c r="C42" s="110"/>
      <c r="D42" s="125"/>
      <c r="E42" s="108"/>
      <c r="F42" s="108"/>
      <c r="G42" s="108"/>
      <c r="H42" s="111"/>
      <c r="I42" s="111"/>
      <c r="J42" s="108"/>
      <c r="K42" s="112"/>
      <c r="L42" s="108"/>
    </row>
    <row r="43" spans="2:13" s="101" customFormat="1" ht="27.75" customHeight="1" thickBot="1" thickTop="1">
      <c r="B43" s="109"/>
      <c r="C43" s="114"/>
      <c r="D43" s="114"/>
      <c r="E43" s="78"/>
      <c r="F43" s="78"/>
      <c r="G43" s="156" t="s">
        <v>30</v>
      </c>
      <c r="H43" s="155"/>
      <c r="I43" s="153">
        <f>SUM(I19:I41)</f>
        <v>2349423.26</v>
      </c>
      <c r="J43" s="154"/>
      <c r="K43" s="112"/>
      <c r="L43" s="108"/>
      <c r="M43" s="138"/>
    </row>
    <row r="44" spans="2:12" s="101" customFormat="1" ht="33" customHeight="1" hidden="1" thickBot="1" thickTop="1">
      <c r="B44" s="109"/>
      <c r="C44" s="114"/>
      <c r="D44" s="114"/>
      <c r="E44" s="78"/>
      <c r="F44" s="162" t="s">
        <v>46</v>
      </c>
      <c r="G44" s="163"/>
      <c r="H44" s="163"/>
      <c r="I44" s="164"/>
      <c r="J44" s="153">
        <v>0</v>
      </c>
      <c r="K44" s="112"/>
      <c r="L44" s="108"/>
    </row>
    <row r="45" spans="2:12" s="101" customFormat="1" ht="27" hidden="1" thickBot="1" thickTop="1">
      <c r="B45" s="109"/>
      <c r="C45" s="114"/>
      <c r="D45" s="114"/>
      <c r="E45" s="78"/>
      <c r="F45" s="78"/>
      <c r="G45" s="78"/>
      <c r="H45" s="162" t="s">
        <v>45</v>
      </c>
      <c r="I45" s="164"/>
      <c r="J45" s="152">
        <f>+I43-J44</f>
        <v>2349423.26</v>
      </c>
      <c r="K45" s="112"/>
      <c r="L45" s="108"/>
    </row>
    <row r="46" spans="2:12" s="101" customFormat="1" ht="9" customHeight="1" thickTop="1">
      <c r="B46" s="109"/>
      <c r="C46" s="114"/>
      <c r="D46" s="114"/>
      <c r="E46" s="78"/>
      <c r="F46" s="78"/>
      <c r="G46" s="126"/>
      <c r="H46" s="127"/>
      <c r="I46" s="78"/>
      <c r="K46" s="112"/>
      <c r="L46" s="108"/>
    </row>
    <row r="47" spans="2:12" s="101" customFormat="1" ht="18.75">
      <c r="B47" s="109"/>
      <c r="C47" s="128"/>
      <c r="D47" s="114"/>
      <c r="E47" s="78"/>
      <c r="F47" s="78"/>
      <c r="G47" s="126"/>
      <c r="H47" s="127"/>
      <c r="I47" s="78"/>
      <c r="K47" s="112"/>
      <c r="L47" s="108"/>
    </row>
    <row r="48" spans="2:12" s="94" customFormat="1" ht="9" customHeight="1" thickBot="1">
      <c r="B48" s="129"/>
      <c r="C48" s="130"/>
      <c r="D48" s="130"/>
      <c r="E48" s="130"/>
      <c r="F48" s="130"/>
      <c r="G48" s="130"/>
      <c r="H48" s="130"/>
      <c r="I48" s="130"/>
      <c r="J48" s="130"/>
      <c r="K48" s="131"/>
      <c r="L48" s="96"/>
    </row>
    <row r="49" ht="13.5" thickTop="1"/>
  </sheetData>
  <sheetProtection/>
  <mergeCells count="2">
    <mergeCell ref="F44:I44"/>
    <mergeCell ref="H45:I4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2" r:id="rId2"/>
  <headerFooter alignWithMargins="0">
    <oddFooter>&amp;L&amp;"Times New Roman,Normal"&amp;F-&amp;A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0" zoomScaleNormal="80" zoomScalePageLayoutView="0" workbookViewId="0" topLeftCell="A1">
      <selection activeCell="J13" sqref="J13"/>
    </sheetView>
  </sheetViews>
  <sheetFormatPr defaultColWidth="11.421875" defaultRowHeight="12.75"/>
  <cols>
    <col min="1" max="1" width="25.7109375" style="77" customWidth="1"/>
    <col min="2" max="2" width="7.7109375" style="77" customWidth="1"/>
    <col min="3" max="3" width="4.00390625" style="77" customWidth="1"/>
    <col min="4" max="4" width="25.28125" style="77" customWidth="1"/>
    <col min="5" max="5" width="7.28125" style="77" customWidth="1"/>
    <col min="6" max="6" width="25.8515625" style="77" customWidth="1"/>
    <col min="7" max="7" width="42.140625" style="77" customWidth="1"/>
    <col min="8" max="8" width="14.57421875" style="77" customWidth="1"/>
    <col min="9" max="9" width="27.421875" style="77" customWidth="1"/>
    <col min="10" max="10" width="11.00390625" style="77" customWidth="1"/>
    <col min="11" max="11" width="18.7109375" style="77" bestFit="1" customWidth="1"/>
    <col min="12" max="12" width="18.140625" style="77" bestFit="1" customWidth="1"/>
    <col min="13" max="16384" width="11.421875" style="77" customWidth="1"/>
  </cols>
  <sheetData>
    <row r="1" spans="2:10" s="72" customFormat="1" ht="26.25">
      <c r="B1" s="73"/>
      <c r="J1" s="74"/>
    </row>
    <row r="2" spans="2:10" s="72" customFormat="1" ht="26.25">
      <c r="B2" s="160" t="str">
        <f>Totales!B2</f>
        <v>ANEXO VII al Memorandum D.T.E.E. N° 243 /2017</v>
      </c>
      <c r="C2" s="160"/>
      <c r="D2" s="160"/>
      <c r="E2" s="160"/>
      <c r="F2" s="160"/>
      <c r="G2" s="160"/>
      <c r="H2" s="160"/>
      <c r="I2" s="160"/>
      <c r="J2" s="160"/>
    </row>
    <row r="3" spans="3:9" ht="18" customHeight="1">
      <c r="C3" s="79"/>
      <c r="D3" s="79"/>
      <c r="E3" s="79"/>
      <c r="F3" s="79"/>
      <c r="G3" s="79"/>
      <c r="H3" s="79"/>
      <c r="I3" s="79"/>
    </row>
    <row r="4" spans="1:10" s="82" customFormat="1" ht="11.25">
      <c r="A4" s="80" t="s">
        <v>0</v>
      </c>
      <c r="B4" s="81"/>
      <c r="C4" s="83"/>
      <c r="D4" s="83"/>
      <c r="E4" s="83"/>
      <c r="F4" s="83"/>
      <c r="G4" s="83"/>
      <c r="H4" s="83"/>
      <c r="I4" s="83"/>
      <c r="J4" s="83"/>
    </row>
    <row r="5" spans="1:10" s="82" customFormat="1" ht="15.75" customHeight="1">
      <c r="A5" s="80" t="s">
        <v>1</v>
      </c>
      <c r="B5" s="136"/>
      <c r="C5" s="85"/>
      <c r="D5" s="85"/>
      <c r="E5" s="85"/>
      <c r="F5" s="85"/>
      <c r="G5" s="85"/>
      <c r="H5" s="85"/>
      <c r="I5" s="85"/>
      <c r="J5" s="83"/>
    </row>
    <row r="6" spans="2:10" s="72" customFormat="1" ht="26.25">
      <c r="B6" s="161" t="s">
        <v>2</v>
      </c>
      <c r="C6" s="161"/>
      <c r="D6" s="161"/>
      <c r="E6" s="161"/>
      <c r="F6" s="161"/>
      <c r="G6" s="161"/>
      <c r="H6" s="161"/>
      <c r="I6" s="161"/>
      <c r="J6" s="161"/>
    </row>
    <row r="7" spans="2:10" s="86" customFormat="1" ht="20.25">
      <c r="B7" s="133"/>
      <c r="C7" s="133"/>
      <c r="D7" s="133"/>
      <c r="E7" s="133"/>
      <c r="F7" s="133"/>
      <c r="G7" s="133"/>
      <c r="H7" s="135"/>
      <c r="I7" s="135"/>
      <c r="J7" s="91"/>
    </row>
    <row r="8" spans="2:10" ht="20.25" customHeight="1">
      <c r="B8" s="161" t="s">
        <v>3</v>
      </c>
      <c r="C8" s="161"/>
      <c r="D8" s="161"/>
      <c r="E8" s="161"/>
      <c r="F8" s="161"/>
      <c r="G8" s="161"/>
      <c r="H8" s="161"/>
      <c r="I8" s="161"/>
      <c r="J8" s="161"/>
    </row>
    <row r="9" spans="2:10" s="86" customFormat="1" ht="20.25">
      <c r="B9" s="133"/>
      <c r="C9" s="137"/>
      <c r="D9" s="137"/>
      <c r="E9" s="137"/>
      <c r="F9" s="137"/>
      <c r="G9" s="133"/>
      <c r="H9" s="135"/>
      <c r="I9" s="135"/>
      <c r="J9" s="91"/>
    </row>
    <row r="10" spans="2:10" ht="18.75">
      <c r="B10" s="161" t="s">
        <v>35</v>
      </c>
      <c r="C10" s="161"/>
      <c r="D10" s="161"/>
      <c r="E10" s="161"/>
      <c r="F10" s="161"/>
      <c r="G10" s="161"/>
      <c r="H10" s="161"/>
      <c r="I10" s="161"/>
      <c r="J10" s="161"/>
    </row>
    <row r="11" spans="2:10" ht="18.75">
      <c r="B11" s="134"/>
      <c r="C11" s="134"/>
      <c r="D11" s="134"/>
      <c r="E11" s="134"/>
      <c r="F11" s="134"/>
      <c r="G11" s="134"/>
      <c r="H11" s="134"/>
      <c r="I11" s="134"/>
      <c r="J11" s="92"/>
    </row>
    <row r="12" spans="2:10" ht="16.5" thickBot="1">
      <c r="B12" s="94"/>
      <c r="C12" s="95"/>
      <c r="D12" s="95"/>
      <c r="E12" s="95"/>
      <c r="F12" s="95"/>
      <c r="G12" s="94"/>
      <c r="H12" s="96"/>
      <c r="I12" s="96"/>
      <c r="J12" s="92"/>
    </row>
    <row r="13" spans="2:10" s="94" customFormat="1" ht="16.5" thickTop="1">
      <c r="B13" s="97">
        <v>1</v>
      </c>
      <c r="C13" s="98" t="b">
        <v>0</v>
      </c>
      <c r="D13" s="99"/>
      <c r="E13" s="99"/>
      <c r="F13" s="99"/>
      <c r="G13" s="99"/>
      <c r="H13" s="99"/>
      <c r="I13" s="99"/>
      <c r="J13" s="100"/>
    </row>
    <row r="14" spans="2:10" s="94" customFormat="1" ht="19.5">
      <c r="B14" s="102" t="str">
        <f>Totales!B14</f>
        <v>DICIEMBRE DE 2015 A MAYO DE 2016</v>
      </c>
      <c r="C14" s="103"/>
      <c r="D14" s="104"/>
      <c r="E14" s="105"/>
      <c r="F14" s="105"/>
      <c r="G14" s="105"/>
      <c r="H14" s="105"/>
      <c r="I14" s="105"/>
      <c r="J14" s="107"/>
    </row>
    <row r="15" spans="2:10" s="101" customFormat="1" ht="19.5">
      <c r="B15" s="109"/>
      <c r="C15" s="110"/>
      <c r="D15" s="110"/>
      <c r="E15" s="108"/>
      <c r="F15" s="108"/>
      <c r="G15" s="108"/>
      <c r="H15" s="111"/>
      <c r="I15" s="111"/>
      <c r="J15" s="112"/>
    </row>
    <row r="16" spans="2:10" s="101" customFormat="1" ht="19.5" hidden="1">
      <c r="B16" s="102" t="s">
        <v>19</v>
      </c>
      <c r="C16" s="113"/>
      <c r="D16" s="113"/>
      <c r="E16" s="106"/>
      <c r="F16" s="106"/>
      <c r="G16" s="105"/>
      <c r="H16" s="105"/>
      <c r="I16" s="105"/>
      <c r="J16" s="107"/>
    </row>
    <row r="17" spans="2:10" s="101" customFormat="1" ht="19.5" hidden="1">
      <c r="B17" s="102"/>
      <c r="C17" s="113"/>
      <c r="D17" s="113"/>
      <c r="E17" s="106"/>
      <c r="F17" s="106"/>
      <c r="G17" s="105"/>
      <c r="H17" s="105"/>
      <c r="I17" s="105"/>
      <c r="J17" s="107"/>
    </row>
    <row r="18" spans="2:10" s="101" customFormat="1" ht="19.5">
      <c r="B18" s="109"/>
      <c r="C18" s="110"/>
      <c r="D18" s="110"/>
      <c r="E18" s="108"/>
      <c r="F18" s="108"/>
      <c r="G18" s="111"/>
      <c r="H18" s="111"/>
      <c r="I18" s="132"/>
      <c r="J18" s="112"/>
    </row>
    <row r="19" spans="2:10" s="101" customFormat="1" ht="21.75" customHeight="1">
      <c r="B19" s="109"/>
      <c r="C19" s="114"/>
      <c r="D19" s="115" t="s">
        <v>39</v>
      </c>
      <c r="E19" s="108"/>
      <c r="F19" s="115" t="s">
        <v>20</v>
      </c>
      <c r="G19" s="125" t="s">
        <v>31</v>
      </c>
      <c r="H19" s="117" t="s">
        <v>32</v>
      </c>
      <c r="I19" s="118">
        <v>1224.6</v>
      </c>
      <c r="J19" s="112"/>
    </row>
    <row r="20" spans="2:10" s="101" customFormat="1" ht="21.75" customHeight="1">
      <c r="B20" s="109"/>
      <c r="C20" s="114"/>
      <c r="D20" s="115"/>
      <c r="E20" s="108"/>
      <c r="F20" s="115"/>
      <c r="I20" s="118"/>
      <c r="J20" s="112"/>
    </row>
    <row r="21" spans="2:10" s="101" customFormat="1" ht="21.75" customHeight="1">
      <c r="B21" s="109"/>
      <c r="C21" s="114"/>
      <c r="D21" s="115" t="s">
        <v>40</v>
      </c>
      <c r="E21" s="92"/>
      <c r="F21" s="115" t="s">
        <v>25</v>
      </c>
      <c r="G21" s="125" t="s">
        <v>36</v>
      </c>
      <c r="H21" s="117" t="s">
        <v>36</v>
      </c>
      <c r="I21" s="118" t="s">
        <v>36</v>
      </c>
      <c r="J21" s="112"/>
    </row>
    <row r="22" spans="2:10" s="101" customFormat="1" ht="21.75" customHeight="1">
      <c r="B22" s="109"/>
      <c r="C22" s="114"/>
      <c r="D22" s="115"/>
      <c r="E22" s="108"/>
      <c r="F22" s="115"/>
      <c r="I22" s="118"/>
      <c r="J22" s="112"/>
    </row>
    <row r="23" spans="2:11" s="101" customFormat="1" ht="21.75" customHeight="1">
      <c r="B23" s="119"/>
      <c r="C23" s="114"/>
      <c r="D23" s="115" t="s">
        <v>41</v>
      </c>
      <c r="E23" s="92"/>
      <c r="F23" s="115" t="s">
        <v>26</v>
      </c>
      <c r="G23" s="125" t="s">
        <v>31</v>
      </c>
      <c r="H23" s="117" t="s">
        <v>32</v>
      </c>
      <c r="I23" s="118">
        <v>3470.75</v>
      </c>
      <c r="J23" s="120"/>
      <c r="K23" s="138"/>
    </row>
    <row r="24" spans="2:10" ht="21.75" customHeight="1">
      <c r="B24" s="119"/>
      <c r="C24" s="121"/>
      <c r="D24" s="115"/>
      <c r="E24" s="92"/>
      <c r="F24" s="115"/>
      <c r="G24" s="101"/>
      <c r="H24" s="101"/>
      <c r="I24" s="101"/>
      <c r="J24" s="120"/>
    </row>
    <row r="25" spans="2:10" ht="21.75" customHeight="1">
      <c r="B25" s="119"/>
      <c r="C25" s="121"/>
      <c r="D25" s="115" t="s">
        <v>42</v>
      </c>
      <c r="E25" s="92"/>
      <c r="F25" s="115" t="s">
        <v>27</v>
      </c>
      <c r="G25" s="125" t="s">
        <v>31</v>
      </c>
      <c r="H25" s="117" t="s">
        <v>32</v>
      </c>
      <c r="I25" s="118">
        <v>170.93</v>
      </c>
      <c r="J25" s="120"/>
    </row>
    <row r="26" spans="2:11" ht="21.75" customHeight="1">
      <c r="B26" s="119"/>
      <c r="C26" s="121"/>
      <c r="D26" s="115"/>
      <c r="E26" s="92"/>
      <c r="F26" s="115"/>
      <c r="G26" s="101"/>
      <c r="H26" s="101"/>
      <c r="I26" s="118"/>
      <c r="J26" s="120"/>
      <c r="K26" s="140"/>
    </row>
    <row r="27" spans="2:10" s="101" customFormat="1" ht="21.75" customHeight="1">
      <c r="B27" s="119"/>
      <c r="C27" s="121"/>
      <c r="D27" s="115" t="s">
        <v>43</v>
      </c>
      <c r="E27" s="124"/>
      <c r="F27" s="115" t="s">
        <v>28</v>
      </c>
      <c r="G27" s="125" t="s">
        <v>31</v>
      </c>
      <c r="H27" s="117" t="s">
        <v>32</v>
      </c>
      <c r="I27" s="118">
        <v>98.94</v>
      </c>
      <c r="J27" s="120"/>
    </row>
    <row r="28" spans="2:10" s="94" customFormat="1" ht="21.75" customHeight="1">
      <c r="B28" s="109"/>
      <c r="C28" s="114"/>
      <c r="D28" s="123"/>
      <c r="E28" s="124"/>
      <c r="F28" s="111"/>
      <c r="G28" s="101"/>
      <c r="H28" s="101"/>
      <c r="I28" s="118"/>
      <c r="J28" s="112"/>
    </row>
    <row r="29" spans="2:10" ht="21.75" customHeight="1">
      <c r="B29" s="109"/>
      <c r="C29" s="110"/>
      <c r="D29" s="115" t="s">
        <v>44</v>
      </c>
      <c r="E29" s="108"/>
      <c r="F29" s="115" t="s">
        <v>29</v>
      </c>
      <c r="G29" s="125" t="s">
        <v>31</v>
      </c>
      <c r="H29" s="117" t="s">
        <v>32</v>
      </c>
      <c r="I29" s="118">
        <v>16.27</v>
      </c>
      <c r="J29" s="112"/>
    </row>
    <row r="30" spans="2:10" ht="21.75" customHeight="1">
      <c r="B30" s="109"/>
      <c r="C30" s="110"/>
      <c r="D30" s="115"/>
      <c r="E30" s="124"/>
      <c r="F30" s="115"/>
      <c r="G30" s="101"/>
      <c r="H30" s="101"/>
      <c r="I30" s="118"/>
      <c r="J30" s="112"/>
    </row>
    <row r="31" spans="2:10" ht="21.75" customHeight="1" thickBot="1">
      <c r="B31" s="109"/>
      <c r="C31" s="110"/>
      <c r="G31" s="108"/>
      <c r="H31" s="111"/>
      <c r="I31" s="111"/>
      <c r="J31" s="112"/>
    </row>
    <row r="32" spans="2:10" ht="21.75" customHeight="1" thickBot="1" thickTop="1">
      <c r="B32" s="109"/>
      <c r="C32" s="110"/>
      <c r="D32" s="115"/>
      <c r="E32" s="108"/>
      <c r="F32" s="115"/>
      <c r="G32" s="165" t="s">
        <v>30</v>
      </c>
      <c r="H32" s="166"/>
      <c r="I32" s="139">
        <f>SUM(I19:I30)</f>
        <v>4981.490000000001</v>
      </c>
      <c r="J32" s="112"/>
    </row>
    <row r="33" spans="2:10" ht="21.75" customHeight="1" thickBot="1" thickTop="1">
      <c r="B33" s="141"/>
      <c r="C33" s="142"/>
      <c r="D33" s="143"/>
      <c r="E33" s="144"/>
      <c r="F33" s="144"/>
      <c r="G33" s="130"/>
      <c r="H33" s="130"/>
      <c r="I33" s="130"/>
      <c r="J33" s="145"/>
    </row>
    <row r="34" ht="13.5" thickTop="1"/>
  </sheetData>
  <sheetProtection/>
  <mergeCells count="5">
    <mergeCell ref="G32:H32"/>
    <mergeCell ref="B2:J2"/>
    <mergeCell ref="B6:J6"/>
    <mergeCell ref="B8:J8"/>
    <mergeCell ref="B10:J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2"/>
  <headerFooter alignWithMargins="0">
    <oddFooter>&amp;L&amp;"Times New Roman,Normal"&amp;F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19.57421875" style="5" customWidth="1"/>
    <col min="2" max="2" width="7.7109375" style="5" customWidth="1"/>
    <col min="3" max="3" width="10.421875" style="5" customWidth="1"/>
    <col min="4" max="4" width="9.00390625" style="5" customWidth="1"/>
    <col min="5" max="5" width="21.00390625" style="5" customWidth="1"/>
    <col min="6" max="8" width="21.57421875" style="5" customWidth="1"/>
    <col min="9" max="9" width="14.8515625" style="5" customWidth="1"/>
    <col min="10" max="10" width="15.7109375" style="5" customWidth="1"/>
    <col min="11" max="12" width="11.421875" style="5" customWidth="1"/>
    <col min="13" max="13" width="14.140625" style="5" customWidth="1"/>
    <col min="14" max="14" width="11.421875" style="5" customWidth="1"/>
    <col min="15" max="15" width="14.7109375" style="5" customWidth="1"/>
    <col min="16" max="16" width="11.421875" style="5" customWidth="1"/>
    <col min="17" max="17" width="12.00390625" style="5" customWidth="1"/>
    <col min="18" max="16384" width="11.421875" style="5" customWidth="1"/>
  </cols>
  <sheetData>
    <row r="1" s="1" customFormat="1" ht="26.25">
      <c r="B1" s="2"/>
    </row>
    <row r="2" spans="2:9" s="1" customFormat="1" ht="26.25">
      <c r="B2" s="2" t="str">
        <f>+Totales!B2</f>
        <v>ANEXO VII al Memorandum D.T.E.E. N° 243 /2017</v>
      </c>
      <c r="C2" s="3"/>
      <c r="D2" s="4"/>
      <c r="E2" s="4"/>
      <c r="F2" s="4"/>
      <c r="G2" s="4"/>
      <c r="H2" s="4"/>
      <c r="I2" s="4"/>
    </row>
    <row r="3" spans="3:18" ht="12.75">
      <c r="C3" s="6"/>
      <c r="D3" s="7"/>
      <c r="E3" s="7"/>
      <c r="F3" s="7"/>
      <c r="G3" s="7"/>
      <c r="H3" s="7"/>
      <c r="I3" s="7"/>
      <c r="O3" s="8"/>
      <c r="P3" s="8"/>
      <c r="Q3" s="8"/>
      <c r="R3" s="8"/>
    </row>
    <row r="4" spans="1:18" s="10" customFormat="1" ht="11.25">
      <c r="A4" s="173" t="s">
        <v>0</v>
      </c>
      <c r="B4" s="173"/>
      <c r="C4" s="17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0" customFormat="1" ht="11.25">
      <c r="A5" s="173" t="s">
        <v>50</v>
      </c>
      <c r="B5" s="173"/>
      <c r="C5" s="17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s="1" customFormat="1" ht="6" customHeight="1">
      <c r="B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s="13" customFormat="1" ht="19.5">
      <c r="B7" s="14" t="s">
        <v>2</v>
      </c>
      <c r="C7" s="15"/>
      <c r="D7" s="16"/>
      <c r="E7" s="16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</row>
    <row r="8" spans="8:18" ht="12.75"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s="13" customFormat="1" ht="19.5">
      <c r="B9" s="14" t="s">
        <v>3</v>
      </c>
      <c r="C9" s="15"/>
      <c r="D9" s="16"/>
      <c r="E9" s="16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</row>
    <row r="10" spans="4:18" ht="12.75">
      <c r="D10" s="19"/>
      <c r="E10" s="1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s="13" customFormat="1" ht="19.5">
      <c r="B11" s="14" t="s">
        <v>17</v>
      </c>
      <c r="C11" s="15"/>
      <c r="D11" s="16"/>
      <c r="E11" s="16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</row>
    <row r="12" spans="4:18" s="20" customFormat="1" ht="16.5" thickBot="1">
      <c r="D12" s="21"/>
      <c r="E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s="20" customFormat="1" ht="16.5" thickTop="1">
      <c r="B13" s="23"/>
      <c r="C13" s="24" t="b">
        <v>0</v>
      </c>
      <c r="D13" s="25"/>
      <c r="E13" s="25"/>
      <c r="F13" s="25"/>
      <c r="G13" s="25"/>
      <c r="H13" s="25"/>
      <c r="I13" s="26"/>
      <c r="J13" s="22"/>
      <c r="K13" s="22"/>
      <c r="L13" s="22"/>
      <c r="M13" s="22"/>
      <c r="N13" s="22"/>
      <c r="O13" s="22"/>
      <c r="P13" s="22"/>
      <c r="Q13" s="22"/>
      <c r="R13" s="22"/>
    </row>
    <row r="14" spans="2:18" s="20" customFormat="1" ht="19.5">
      <c r="B14" s="167" t="s">
        <v>49</v>
      </c>
      <c r="C14" s="168"/>
      <c r="D14" s="168"/>
      <c r="E14" s="168"/>
      <c r="F14" s="168"/>
      <c r="G14" s="168"/>
      <c r="H14" s="168"/>
      <c r="I14" s="169"/>
      <c r="J14" s="22"/>
      <c r="K14" s="22"/>
      <c r="L14" s="22"/>
      <c r="M14" s="22"/>
      <c r="N14" s="22"/>
      <c r="O14" s="22"/>
      <c r="P14" s="22"/>
      <c r="Q14" s="22"/>
      <c r="R14" s="22"/>
    </row>
    <row r="15" spans="2:18" s="20" customFormat="1" ht="19.5">
      <c r="B15" s="27"/>
      <c r="C15" s="28"/>
      <c r="D15" s="28"/>
      <c r="E15" s="28"/>
      <c r="F15" s="28"/>
      <c r="G15" s="28"/>
      <c r="H15" s="28"/>
      <c r="I15" s="29"/>
      <c r="J15" s="22"/>
      <c r="K15" s="22"/>
      <c r="L15" s="22"/>
      <c r="M15" s="22"/>
      <c r="N15" s="22"/>
      <c r="O15" s="22"/>
      <c r="P15" s="22"/>
      <c r="Q15" s="22"/>
      <c r="R15" s="22"/>
    </row>
    <row r="16" spans="2:18" s="13" customFormat="1" ht="19.5" thickBot="1">
      <c r="B16" s="30"/>
      <c r="I16" s="31"/>
      <c r="J16" s="18"/>
      <c r="K16" s="18"/>
      <c r="L16" s="18"/>
      <c r="M16" s="18"/>
      <c r="N16" s="18"/>
      <c r="O16" s="18"/>
      <c r="P16" s="18"/>
      <c r="Q16" s="18"/>
      <c r="R16" s="18"/>
    </row>
    <row r="17" spans="2:18" s="13" customFormat="1" ht="20.25" thickBot="1" thickTop="1">
      <c r="B17" s="30"/>
      <c r="D17" s="32"/>
      <c r="E17" s="33"/>
      <c r="F17" s="34" t="s">
        <v>5</v>
      </c>
      <c r="G17" s="34" t="s">
        <v>6</v>
      </c>
      <c r="H17" s="35" t="s">
        <v>7</v>
      </c>
      <c r="I17" s="36"/>
      <c r="J17" s="6"/>
      <c r="K17" s="18"/>
      <c r="L17" s="18"/>
      <c r="M17" s="18"/>
      <c r="N17" s="18"/>
      <c r="O17" s="18"/>
      <c r="P17" s="18"/>
      <c r="Q17" s="18"/>
      <c r="R17" s="18"/>
    </row>
    <row r="18" spans="2:18" s="13" customFormat="1" ht="24.75" customHeight="1">
      <c r="B18" s="30"/>
      <c r="D18" s="180" t="s">
        <v>8</v>
      </c>
      <c r="E18" s="181"/>
      <c r="F18" s="37">
        <v>229403.02496120209</v>
      </c>
      <c r="G18" s="37">
        <v>67325.31388883249</v>
      </c>
      <c r="H18" s="38">
        <v>1249.9166666662786</v>
      </c>
      <c r="I18" s="36"/>
      <c r="J18" s="6"/>
      <c r="K18" s="18"/>
      <c r="L18" s="18"/>
      <c r="M18" s="18"/>
      <c r="N18" s="18"/>
      <c r="O18" s="18"/>
      <c r="P18" s="18"/>
      <c r="Q18" s="18"/>
      <c r="R18" s="18"/>
    </row>
    <row r="19" spans="2:18" s="13" customFormat="1" ht="24.75" customHeight="1">
      <c r="B19" s="30"/>
      <c r="D19" s="178" t="s">
        <v>9</v>
      </c>
      <c r="E19" s="179"/>
      <c r="F19" s="39">
        <v>6162</v>
      </c>
      <c r="G19" s="39">
        <v>3914</v>
      </c>
      <c r="H19" s="40">
        <v>570</v>
      </c>
      <c r="I19" s="36"/>
      <c r="J19" s="18"/>
      <c r="K19" s="18"/>
      <c r="L19" s="18"/>
      <c r="M19" s="18"/>
      <c r="N19" s="18"/>
      <c r="O19" s="18"/>
      <c r="P19" s="18"/>
      <c r="Q19" s="18"/>
      <c r="R19" s="18"/>
    </row>
    <row r="20" spans="2:18" ht="24.75" customHeight="1">
      <c r="B20" s="41"/>
      <c r="D20" s="178" t="s">
        <v>10</v>
      </c>
      <c r="E20" s="179"/>
      <c r="F20" s="39">
        <v>4392</v>
      </c>
      <c r="G20" s="39">
        <v>4392</v>
      </c>
      <c r="H20" s="40">
        <v>4392</v>
      </c>
      <c r="I20" s="42"/>
      <c r="J20" s="8"/>
      <c r="K20" s="8"/>
      <c r="L20" s="8"/>
      <c r="M20" s="8"/>
      <c r="N20" s="8"/>
      <c r="O20" s="8"/>
      <c r="P20" s="8"/>
      <c r="Q20" s="8"/>
      <c r="R20" s="8"/>
    </row>
    <row r="21" spans="2:18" s="13" customFormat="1" ht="25.5" customHeight="1">
      <c r="B21" s="30"/>
      <c r="D21" s="178" t="s">
        <v>11</v>
      </c>
      <c r="E21" s="179"/>
      <c r="F21" s="150">
        <v>0.008476471670527293</v>
      </c>
      <c r="G21" s="149">
        <v>0.003916473876925884</v>
      </c>
      <c r="H21" s="151">
        <v>0.0004992796578572998</v>
      </c>
      <c r="I21" s="36"/>
      <c r="J21" s="18"/>
      <c r="K21" s="18"/>
      <c r="L21" s="18"/>
      <c r="M21" s="18"/>
      <c r="N21" s="18"/>
      <c r="O21" s="18"/>
      <c r="P21" s="18"/>
      <c r="Q21" s="18"/>
      <c r="R21" s="18"/>
    </row>
    <row r="22" spans="2:18" s="13" customFormat="1" ht="25.5" customHeight="1" thickBot="1">
      <c r="B22" s="30"/>
      <c r="D22" s="182" t="s">
        <v>12</v>
      </c>
      <c r="E22" s="183"/>
      <c r="F22" s="147">
        <v>0.00825005536</v>
      </c>
      <c r="G22" s="146">
        <v>0.005148371</v>
      </c>
      <c r="H22" s="148">
        <v>0.000860292</v>
      </c>
      <c r="I22" s="36"/>
      <c r="J22" s="18"/>
      <c r="K22" s="18"/>
      <c r="L22" s="18"/>
      <c r="M22" s="18"/>
      <c r="N22" s="18"/>
      <c r="O22" s="18"/>
      <c r="P22" s="18"/>
      <c r="Q22" s="18"/>
      <c r="R22" s="18"/>
    </row>
    <row r="23" spans="2:18" s="13" customFormat="1" ht="25.5" customHeight="1" thickBot="1">
      <c r="B23" s="30"/>
      <c r="C23" s="43"/>
      <c r="D23" s="184" t="s">
        <v>13</v>
      </c>
      <c r="E23" s="185"/>
      <c r="F23" s="44" t="str">
        <f>IF(F21/(F22*1.1)&gt;1,"Usuario","Inversiones")</f>
        <v>Inversiones</v>
      </c>
      <c r="G23" s="45" t="str">
        <f>IF(G21/(G22*1.1)&gt;1,"Usuario","Inversiones")</f>
        <v>Inversiones</v>
      </c>
      <c r="H23" s="46" t="str">
        <f>IF(H21/(H22*1.1)&gt;1,"Usuario","Inversiones")</f>
        <v>Inversiones</v>
      </c>
      <c r="I23" s="36"/>
      <c r="J23" s="18"/>
      <c r="K23" s="18"/>
      <c r="L23" s="18"/>
      <c r="M23" s="18"/>
      <c r="N23" s="18"/>
      <c r="O23" s="18"/>
      <c r="P23" s="18"/>
      <c r="Q23" s="18"/>
      <c r="R23" s="18"/>
    </row>
    <row r="24" spans="2:18" s="13" customFormat="1" ht="19.5" thickTop="1">
      <c r="B24" s="30"/>
      <c r="H24" s="47"/>
      <c r="I24" s="36"/>
      <c r="J24" s="18"/>
      <c r="K24" s="18"/>
      <c r="L24" s="18"/>
      <c r="M24" s="18"/>
      <c r="N24" s="18"/>
      <c r="O24" s="18"/>
      <c r="P24" s="18"/>
      <c r="Q24" s="18"/>
      <c r="R24" s="18"/>
    </row>
    <row r="25" spans="2:18" s="13" customFormat="1" ht="18.75">
      <c r="B25" s="170" t="s">
        <v>16</v>
      </c>
      <c r="C25" s="171"/>
      <c r="D25" s="171"/>
      <c r="E25" s="171"/>
      <c r="F25" s="171"/>
      <c r="G25" s="171"/>
      <c r="H25" s="171"/>
      <c r="I25" s="172"/>
      <c r="J25" s="18"/>
      <c r="K25" s="18"/>
      <c r="L25" s="18"/>
      <c r="M25" s="18"/>
      <c r="N25" s="18"/>
      <c r="O25" s="18"/>
      <c r="P25" s="18"/>
      <c r="Q25" s="18"/>
      <c r="R25" s="18"/>
    </row>
    <row r="26" spans="2:18" s="13" customFormat="1" ht="19.5" thickBot="1">
      <c r="B26" s="30"/>
      <c r="H26" s="47"/>
      <c r="I26" s="36"/>
      <c r="J26" s="18"/>
      <c r="K26" s="18"/>
      <c r="L26" s="18"/>
      <c r="M26" s="18"/>
      <c r="N26" s="18"/>
      <c r="O26" s="18"/>
      <c r="P26" s="18"/>
      <c r="Q26" s="18"/>
      <c r="R26" s="18"/>
    </row>
    <row r="27" spans="2:18" s="13" customFormat="1" ht="19.5" thickTop="1">
      <c r="B27" s="30"/>
      <c r="D27" s="48" t="s">
        <v>14</v>
      </c>
      <c r="E27" s="49"/>
      <c r="F27" s="50">
        <v>1.24</v>
      </c>
      <c r="H27" s="47"/>
      <c r="I27" s="36"/>
      <c r="J27" s="18"/>
      <c r="K27" s="18"/>
      <c r="L27" s="18"/>
      <c r="M27" s="18"/>
      <c r="N27" s="18"/>
      <c r="O27" s="18"/>
      <c r="P27" s="18"/>
      <c r="Q27" s="18"/>
      <c r="R27" s="18"/>
    </row>
    <row r="28" spans="2:18" s="13" customFormat="1" ht="18.75">
      <c r="B28" s="30"/>
      <c r="D28" s="174" t="s">
        <v>15</v>
      </c>
      <c r="E28" s="175"/>
      <c r="F28" s="51">
        <v>2.73</v>
      </c>
      <c r="H28" s="47"/>
      <c r="I28" s="36"/>
      <c r="J28" s="18"/>
      <c r="K28" s="18"/>
      <c r="L28" s="18"/>
      <c r="M28" s="18"/>
      <c r="N28" s="18"/>
      <c r="O28" s="18"/>
      <c r="P28" s="18"/>
      <c r="Q28" s="18"/>
      <c r="R28" s="18"/>
    </row>
    <row r="29" spans="2:18" s="13" customFormat="1" ht="19.5" thickBot="1">
      <c r="B29" s="30"/>
      <c r="D29" s="176" t="s">
        <v>13</v>
      </c>
      <c r="E29" s="177"/>
      <c r="F29" s="52" t="str">
        <f>IF(F27&lt;F28*1.1,"Inversiones","Usuario")</f>
        <v>Inversiones</v>
      </c>
      <c r="H29" s="47"/>
      <c r="I29" s="36"/>
      <c r="J29" s="18"/>
      <c r="K29" s="18"/>
      <c r="L29" s="18"/>
      <c r="M29" s="18"/>
      <c r="N29" s="18"/>
      <c r="O29" s="18"/>
      <c r="P29" s="18"/>
      <c r="Q29" s="18"/>
      <c r="R29" s="18"/>
    </row>
    <row r="30" spans="2:18" s="13" customFormat="1" ht="19.5" thickTop="1">
      <c r="B30" s="30"/>
      <c r="C30" s="53"/>
      <c r="D30" s="54"/>
      <c r="E30" s="55"/>
      <c r="F30" s="56"/>
      <c r="G30" s="57"/>
      <c r="H30" s="55"/>
      <c r="I30" s="36"/>
      <c r="J30" s="18"/>
      <c r="K30" s="18"/>
      <c r="L30" s="18"/>
      <c r="M30" s="18"/>
      <c r="N30" s="18"/>
      <c r="O30" s="18"/>
      <c r="P30" s="18"/>
      <c r="Q30" s="18"/>
      <c r="R30" s="18"/>
    </row>
    <row r="31" spans="2:18" s="20" customFormat="1" ht="8.25" customHeight="1" thickBot="1">
      <c r="B31" s="58"/>
      <c r="C31" s="59"/>
      <c r="D31" s="59"/>
      <c r="E31" s="60"/>
      <c r="F31" s="60"/>
      <c r="G31" s="60"/>
      <c r="H31" s="60"/>
      <c r="I31" s="61"/>
      <c r="J31" s="22"/>
      <c r="K31" s="22"/>
      <c r="L31" s="62"/>
      <c r="M31" s="63"/>
      <c r="N31" s="63"/>
      <c r="O31" s="64"/>
      <c r="P31" s="65"/>
      <c r="Q31" s="22"/>
      <c r="R31" s="22"/>
    </row>
    <row r="32" spans="4:18" ht="13.5" thickTop="1">
      <c r="D32" s="8"/>
      <c r="F32" s="8"/>
      <c r="G32" s="8"/>
      <c r="H32" s="8"/>
      <c r="I32" s="8"/>
      <c r="J32" s="8"/>
      <c r="K32" s="8"/>
      <c r="L32" s="66"/>
      <c r="M32" s="67"/>
      <c r="N32" s="67"/>
      <c r="O32" s="8"/>
      <c r="P32" s="68"/>
      <c r="Q32" s="8"/>
      <c r="R32" s="8"/>
    </row>
    <row r="33" spans="4:18" ht="12.75">
      <c r="D33" s="8"/>
      <c r="F33" s="8"/>
      <c r="G33" s="8"/>
      <c r="H33" s="8"/>
      <c r="I33" s="8"/>
      <c r="J33" s="8"/>
      <c r="K33" s="8"/>
      <c r="L33" s="8"/>
      <c r="M33" s="69"/>
      <c r="N33" s="69"/>
      <c r="O33" s="70"/>
      <c r="P33" s="68"/>
      <c r="Q33" s="8"/>
      <c r="R33" s="8"/>
    </row>
    <row r="34" spans="4:18" ht="12.75">
      <c r="D34" s="8"/>
      <c r="E34" s="8"/>
      <c r="F34" s="8"/>
      <c r="G34" s="8"/>
      <c r="H34" s="8"/>
      <c r="I34" s="8"/>
      <c r="J34" s="8"/>
      <c r="K34" s="8"/>
      <c r="L34" s="8"/>
      <c r="M34" s="69"/>
      <c r="N34" s="69"/>
      <c r="O34" s="70"/>
      <c r="P34" s="68"/>
      <c r="Q34" s="8"/>
      <c r="R34" s="8"/>
    </row>
    <row r="35" spans="4:18" ht="12.75">
      <c r="D35" s="8"/>
      <c r="E35" s="8"/>
      <c r="G35" s="71"/>
      <c r="K35" s="8"/>
      <c r="L35" s="8"/>
      <c r="M35" s="8"/>
      <c r="N35" s="8"/>
      <c r="O35" s="8"/>
      <c r="P35" s="8"/>
      <c r="Q35" s="8"/>
      <c r="R35" s="8"/>
    </row>
    <row r="36" spans="4:18" ht="12.75">
      <c r="D36" s="8"/>
      <c r="E36" s="8"/>
      <c r="O36" s="8"/>
      <c r="P36" s="8"/>
      <c r="Q36" s="8"/>
      <c r="R36" s="8"/>
    </row>
    <row r="37" spans="4:18" ht="12.75">
      <c r="D37" s="8"/>
      <c r="E37" s="8"/>
      <c r="O37" s="8"/>
      <c r="P37" s="8"/>
      <c r="Q37" s="8"/>
      <c r="R37" s="8"/>
    </row>
    <row r="38" spans="4:18" ht="12.75">
      <c r="D38" s="8"/>
      <c r="E38" s="8"/>
      <c r="O38" s="8"/>
      <c r="P38" s="8"/>
      <c r="Q38" s="8"/>
      <c r="R38" s="8"/>
    </row>
    <row r="39" spans="4:18" ht="12.75">
      <c r="D39" s="8"/>
      <c r="E39" s="8"/>
      <c r="O39" s="8"/>
      <c r="P39" s="8"/>
      <c r="Q39" s="8"/>
      <c r="R39" s="8"/>
    </row>
    <row r="40" spans="4:18" ht="12.75">
      <c r="D40" s="8"/>
      <c r="E40" s="8"/>
      <c r="O40" s="8"/>
      <c r="P40" s="8"/>
      <c r="Q40" s="8"/>
      <c r="R40" s="8"/>
    </row>
    <row r="41" spans="6:18" ht="12.75">
      <c r="F41" s="71"/>
      <c r="O41" s="8"/>
      <c r="P41" s="8"/>
      <c r="Q41" s="8"/>
      <c r="R41" s="8"/>
    </row>
    <row r="42" spans="15:18" ht="12.75">
      <c r="O42" s="8"/>
      <c r="P42" s="8"/>
      <c r="Q42" s="8"/>
      <c r="R42" s="8"/>
    </row>
  </sheetData>
  <sheetProtection/>
  <mergeCells count="12">
    <mergeCell ref="D22:E22"/>
    <mergeCell ref="D23:E23"/>
    <mergeCell ref="B14:I14"/>
    <mergeCell ref="B25:I25"/>
    <mergeCell ref="A4:C4"/>
    <mergeCell ref="A5:C5"/>
    <mergeCell ref="D28:E28"/>
    <mergeCell ref="D29:E29"/>
    <mergeCell ref="D21:E21"/>
    <mergeCell ref="D18:E18"/>
    <mergeCell ref="D19:E19"/>
    <mergeCell ref="D20:E20"/>
  </mergeCells>
  <printOptions horizontalCentered="1" verticalCentered="1"/>
  <pageMargins left="0.3937007874015748" right="0.1968503937007874" top="0.7874015748031497" bottom="0.7874015748031497" header="0.5118110236220472" footer="0.31496062992125984"/>
  <pageSetup fitToHeight="1" fitToWidth="1" horizontalDpi="600" verticalDpi="600" orientation="landscape" paperSize="9" scale="85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Fabian Raneli</cp:lastModifiedBy>
  <cp:lastPrinted>2017-06-05T14:22:06Z</cp:lastPrinted>
  <dcterms:created xsi:type="dcterms:W3CDTF">2013-05-20T21:18:18Z</dcterms:created>
  <dcterms:modified xsi:type="dcterms:W3CDTF">2017-06-23T15:33:24Z</dcterms:modified>
  <cp:category/>
  <cp:version/>
  <cp:contentType/>
  <cp:contentStatus/>
</cp:coreProperties>
</file>