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445" activeTab="0"/>
  </bookViews>
  <sheets>
    <sheet name="Resumen Incentivos" sheetId="1" r:id="rId1"/>
    <sheet name="TOTAL" sheetId="2" r:id="rId2"/>
    <sheet name="TPA" sheetId="3" r:id="rId3"/>
    <sheet name="EDERSA" sheetId="4" r:id="rId4"/>
    <sheet name="SPSE" sheetId="5" r:id="rId5"/>
    <sheet name="Hoja1" sheetId="6" r:id="rId6"/>
  </sheets>
  <definedNames>
    <definedName name="_xlnm.Print_Area" localSheetId="3">'EDERSA'!$A$1:$N$46</definedName>
    <definedName name="_xlnm.Print_Area" localSheetId="0">'Resumen Incentivos'!$A$1:$K$33</definedName>
    <definedName name="_xlnm.Print_Area" localSheetId="4">'SPSE'!$A$1:$N$46</definedName>
    <definedName name="_xlnm.Print_Area" localSheetId="1">'TOTAL'!$A$1:$L$39</definedName>
    <definedName name="_xlnm.Print_Area" localSheetId="2">'TPA'!$A$1:$N$46</definedName>
  </definedNames>
  <calcPr fullCalcOnLoad="1"/>
</workbook>
</file>

<file path=xl/sharedStrings.xml><?xml version="1.0" encoding="utf-8"?>
<sst xmlns="http://schemas.openxmlformats.org/spreadsheetml/2006/main" count="210" uniqueCount="85">
  <si>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</si>
  <si>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</si>
  <si>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</si>
  <si>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</si>
  <si>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</si>
  <si>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</si>
  <si>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</si>
  <si>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</si>
  <si>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</si>
  <si>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</si>
  <si>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</si>
  <si>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</si>
  <si>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</si>
  <si>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</si>
  <si>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</si>
  <si>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</si>
  <si>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</si>
  <si>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</si>
  <si>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</si>
  <si>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</si>
  <si>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</si>
  <si>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</si>
  <si>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</si>
  <si>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</si>
  <si>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</si>
  <si>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</si>
  <si>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</si>
  <si>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</si>
  <si>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</si>
  <si>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</si>
  <si>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</si>
  <si>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</si>
  <si>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</si>
  <si>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</si>
  <si>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</si>
  <si>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</si>
  <si>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</si>
  <si>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</si>
  <si>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</si>
  <si>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</si>
  <si>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</si>
  <si>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</si>
  <si>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</si>
  <si>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</si>
  <si>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</si>
  <si>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</si>
  <si>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</si>
  <si>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</si>
  <si>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</si>
  <si>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</si>
  <si>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</si>
  <si>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</si>
  <si>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</si>
  <si>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</si>
  <si>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</si>
  <si>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</si>
  <si>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</si>
  <si>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</si>
  <si>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</si>
  <si>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</si>
  <si>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</si>
  <si>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</si>
  <si>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</si>
  <si>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</si>
  <si>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</si>
  <si>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</si>
  <si>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</si>
  <si>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Enero de 2016</t>
  </si>
  <si>
    <t xml:space="preserve">  --</t>
  </si>
  <si>
    <t>Junio 2016</t>
  </si>
  <si>
    <t>ANEXO XII</t>
  </si>
  <si>
    <t>Mayo 2016</t>
  </si>
  <si>
    <t>ANEXO XI</t>
  </si>
  <si>
    <t>Abril 2016</t>
  </si>
  <si>
    <t>ANEXO X</t>
  </si>
  <si>
    <t>Marzo 2016</t>
  </si>
  <si>
    <t>ANEXO IX</t>
  </si>
  <si>
    <t>Febrero 2016</t>
  </si>
  <si>
    <t>ANEXO VIII</t>
  </si>
  <si>
    <t>Enero 2016</t>
  </si>
  <si>
    <t>ANEXO VII</t>
  </si>
  <si>
    <t>Período: Enero a Junio de 2016</t>
  </si>
  <si>
    <t xml:space="preserve"> </t>
  </si>
  <si>
    <t>INCENTIVOS MENSUALES CONSIDERADOS POR ANEXOS</t>
  </si>
  <si>
    <t>Anexo VII al Memorándum  DTEE  N°  279 / 2017.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</si>
</sst>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33" fillId="0" borderId="15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 quotePrefix="1">
      <alignment/>
    </xf>
    <xf numFmtId="0" fontId="2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" fontId="21" fillId="0" borderId="0" xfId="0" applyNumberFormat="1" applyFont="1" applyBorder="1" applyAlignment="1" quotePrefix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0" zoomScaleNormal="80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3.00390625" style="4" customWidth="1"/>
    <col min="3" max="3" width="2.28125" style="4" customWidth="1"/>
    <col min="4" max="4" width="22.28125" style="4" customWidth="1"/>
    <col min="5" max="5" width="22.57421875" style="4" customWidth="1"/>
    <col min="6" max="6" width="10.28125" style="4" customWidth="1"/>
    <col min="7" max="7" width="14.8515625" style="4" customWidth="1"/>
    <col min="8" max="8" width="20.7109375" style="4" customWidth="1"/>
    <col min="9" max="9" width="12.57421875" style="4" customWidth="1"/>
    <col min="10" max="10" width="7.7109375" style="4" customWidth="1"/>
    <col min="11" max="11" width="2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84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3" t="s">
        <v>82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8" t="s">
        <v>83</v>
      </c>
      <c r="C11" s="75"/>
      <c r="D11" s="76"/>
      <c r="E11" s="76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24.75" customHeight="1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2" customFormat="1" ht="19.5">
      <c r="B14" s="181" t="s">
        <v>81</v>
      </c>
      <c r="C14" s="182"/>
      <c r="D14" s="182"/>
      <c r="E14" s="182"/>
      <c r="F14" s="182"/>
      <c r="G14" s="182"/>
      <c r="H14" s="182"/>
      <c r="I14" s="182"/>
      <c r="J14" s="182"/>
      <c r="K14" s="183"/>
      <c r="L14" s="23"/>
      <c r="M14" s="23"/>
      <c r="N14" s="23"/>
      <c r="O14" s="23"/>
      <c r="P14" s="23"/>
      <c r="Q14" s="23"/>
      <c r="R14" s="23"/>
      <c r="S14" s="23"/>
      <c r="T14" s="23"/>
    </row>
    <row r="15" spans="2:20" s="26" customFormat="1" ht="31.5" customHeight="1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175"/>
      <c r="E16" s="175" t="s">
        <v>80</v>
      </c>
      <c r="F16" s="36"/>
      <c r="G16" s="36"/>
      <c r="H16" s="178" t="s">
        <v>79</v>
      </c>
      <c r="I16" s="40"/>
      <c r="J16" s="179"/>
      <c r="K16" s="180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5"/>
      <c r="E17" s="175"/>
      <c r="F17" s="36"/>
      <c r="G17" s="36"/>
      <c r="H17" s="175"/>
      <c r="I17" s="40"/>
      <c r="J17" s="164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5"/>
      <c r="D18" s="35"/>
      <c r="E18" s="175"/>
      <c r="F18" s="36"/>
      <c r="G18" s="36"/>
      <c r="H18" s="175"/>
      <c r="I18" s="40"/>
      <c r="J18" s="164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5"/>
      <c r="D19" s="35"/>
      <c r="E19" s="175" t="s">
        <v>78</v>
      </c>
      <c r="F19" s="44"/>
      <c r="G19" s="44"/>
      <c r="H19" s="178" t="s">
        <v>77</v>
      </c>
      <c r="I19" s="40"/>
      <c r="J19" s="164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177"/>
      <c r="D20" s="176"/>
      <c r="E20" s="175"/>
      <c r="F20" s="36"/>
      <c r="G20" s="36"/>
      <c r="H20" s="175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5"/>
      <c r="D21" s="175"/>
      <c r="E21" s="175"/>
      <c r="F21" s="36"/>
      <c r="G21" s="36"/>
      <c r="H21" s="175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177"/>
      <c r="D22" s="177"/>
      <c r="E22" s="175" t="s">
        <v>76</v>
      </c>
      <c r="F22" s="36"/>
      <c r="G22" s="36"/>
      <c r="H22" s="174" t="s">
        <v>75</v>
      </c>
      <c r="I22" s="40"/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5"/>
      <c r="D23" s="35"/>
      <c r="E23" s="175"/>
      <c r="H23" s="175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5"/>
      <c r="D24" s="35"/>
      <c r="E24" s="175"/>
      <c r="F24" s="36"/>
      <c r="G24" s="36"/>
      <c r="H24" s="175"/>
      <c r="I24" s="40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5"/>
      <c r="D25" s="35"/>
      <c r="E25" s="175" t="s">
        <v>74</v>
      </c>
      <c r="F25" s="175"/>
      <c r="G25" s="36"/>
      <c r="H25" s="174" t="s">
        <v>73</v>
      </c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177"/>
      <c r="D26" s="176"/>
      <c r="E26" s="175"/>
      <c r="F26" s="36"/>
      <c r="G26" s="36"/>
      <c r="H26" s="175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19.5">
      <c r="B27" s="34"/>
      <c r="C27" s="35"/>
      <c r="D27" s="35"/>
      <c r="E27" s="175"/>
      <c r="F27" s="36"/>
      <c r="G27" s="36"/>
      <c r="H27" s="175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19.5">
      <c r="B28" s="34"/>
      <c r="C28" s="35"/>
      <c r="D28" s="35"/>
      <c r="E28" s="175" t="s">
        <v>72</v>
      </c>
      <c r="F28" s="36"/>
      <c r="G28" s="36"/>
      <c r="H28" s="174" t="s">
        <v>71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8.75">
      <c r="B29" s="34"/>
      <c r="C29" s="35"/>
      <c r="D29" s="35"/>
      <c r="E29" s="175"/>
      <c r="F29" s="172"/>
      <c r="G29" s="33"/>
      <c r="H29" s="175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35"/>
      <c r="D30" s="35"/>
      <c r="E30" s="175"/>
      <c r="F30" s="172"/>
      <c r="G30" s="33"/>
      <c r="H30" s="175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6" customFormat="1" ht="18.75">
      <c r="B31" s="34"/>
      <c r="C31" s="35"/>
      <c r="D31" s="35"/>
      <c r="E31" s="175" t="s">
        <v>70</v>
      </c>
      <c r="F31" s="172"/>
      <c r="G31" s="33"/>
      <c r="H31" s="174" t="s">
        <v>69</v>
      </c>
      <c r="K31" s="37"/>
      <c r="L31" s="33"/>
      <c r="M31" s="33"/>
      <c r="N31" s="33"/>
      <c r="O31" s="33"/>
      <c r="P31" s="33"/>
      <c r="Q31" s="33"/>
      <c r="R31" s="33"/>
      <c r="S31" s="33"/>
      <c r="T31" s="33"/>
    </row>
    <row r="32" spans="2:20" s="26" customFormat="1" ht="18.75">
      <c r="B32" s="34"/>
      <c r="C32" s="173"/>
      <c r="D32" s="35"/>
      <c r="F32" s="172"/>
      <c r="G32" s="33"/>
      <c r="H32" s="164"/>
      <c r="K32" s="37"/>
      <c r="L32" s="33"/>
      <c r="M32" s="33"/>
      <c r="N32" s="33"/>
      <c r="O32" s="33"/>
      <c r="P32" s="33"/>
      <c r="Q32" s="33"/>
      <c r="R32" s="33"/>
      <c r="S32" s="33"/>
      <c r="T32" s="33"/>
    </row>
    <row r="33" spans="2:20" s="22" customFormat="1" ht="16.5" thickBot="1">
      <c r="B33" s="46"/>
      <c r="C33" s="171"/>
      <c r="D33" s="47"/>
      <c r="E33" s="48"/>
      <c r="F33" s="48"/>
      <c r="G33" s="48"/>
      <c r="H33" s="48"/>
      <c r="I33" s="48"/>
      <c r="J33" s="48"/>
      <c r="K33" s="49"/>
      <c r="L33" s="23"/>
      <c r="M33" s="23"/>
      <c r="N33" s="50"/>
      <c r="O33" s="51"/>
      <c r="P33" s="51"/>
      <c r="Q33" s="52"/>
      <c r="R33" s="53"/>
      <c r="S33" s="23"/>
      <c r="T33" s="23"/>
    </row>
    <row r="34" spans="4:20" ht="13.5" thickTop="1">
      <c r="D34" s="3"/>
      <c r="F34" s="3"/>
      <c r="G34" s="3"/>
      <c r="H34" s="3"/>
      <c r="I34" s="3"/>
      <c r="J34" s="3"/>
      <c r="K34" s="3"/>
      <c r="L34" s="3"/>
      <c r="M34" s="3"/>
      <c r="N34" s="7"/>
      <c r="O34" s="54"/>
      <c r="P34" s="54"/>
      <c r="Q34" s="3"/>
      <c r="R34" s="55"/>
      <c r="S34" s="3"/>
      <c r="T34" s="3"/>
    </row>
    <row r="35" spans="4:20" ht="12.75">
      <c r="D35" s="3"/>
      <c r="F35" s="3"/>
      <c r="G35" s="3"/>
      <c r="H35" s="3"/>
      <c r="I35" s="3"/>
      <c r="J35" s="3"/>
      <c r="K35" s="3"/>
      <c r="L35" s="3"/>
      <c r="M35" s="3"/>
      <c r="N35" s="3"/>
      <c r="O35" s="56"/>
      <c r="P35" s="56"/>
      <c r="Q35" s="57"/>
      <c r="R35" s="55"/>
      <c r="S35" s="3"/>
      <c r="T35" s="3"/>
    </row>
    <row r="36" spans="4:20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6"/>
      <c r="P36" s="56"/>
      <c r="Q36" s="57"/>
      <c r="R36" s="55"/>
      <c r="S36" s="3"/>
      <c r="T36" s="3"/>
    </row>
    <row r="37" spans="4:20" ht="12.75">
      <c r="D37" s="3"/>
      <c r="E37" s="3"/>
      <c r="M37" s="3"/>
      <c r="N37" s="3"/>
      <c r="O37" s="3"/>
      <c r="P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4:20" ht="12.75">
      <c r="D41" s="3"/>
      <c r="E41" s="3"/>
      <c r="Q41" s="3"/>
      <c r="R41" s="3"/>
      <c r="S41" s="3"/>
      <c r="T41" s="3"/>
    </row>
    <row r="42" spans="4:20" ht="12.75">
      <c r="D42" s="3"/>
      <c r="E42" s="3"/>
      <c r="Q42" s="3"/>
      <c r="R42" s="3"/>
      <c r="S42" s="3"/>
      <c r="T42" s="3"/>
    </row>
    <row r="43" spans="17:20" ht="12.75">
      <c r="Q43" s="3"/>
      <c r="R43" s="3"/>
      <c r="S43" s="3"/>
      <c r="T43" s="3"/>
    </row>
    <row r="44" spans="17:20" ht="12.75">
      <c r="Q44" s="3"/>
      <c r="R44" s="3"/>
      <c r="S44" s="3"/>
      <c r="T44" s="3"/>
    </row>
  </sheetData>
  <sheetProtection/>
  <mergeCells count="2">
    <mergeCell ref="J16:K16"/>
    <mergeCell ref="B14:K14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Roman,Normal"&amp;7&amp;F-&amp;A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tr">
        <f>+'Resumen Incentivos'!B2</f>
        <v>Anexo VII al Memorándum  DTEE  N°  279 / 2017.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 t="s">
        <v>68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581.78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84" t="s">
        <v>64</v>
      </c>
      <c r="G34" s="185"/>
      <c r="H34" s="168"/>
      <c r="I34" s="169">
        <f>SUM(I17:I32)</f>
        <v>2121.37</v>
      </c>
      <c r="J34" s="169"/>
      <c r="K34" s="170">
        <f>SUM(K17:K32)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84" t="s">
        <v>62</v>
      </c>
      <c r="G36" s="185"/>
      <c r="H36" s="186">
        <f>I34+K34</f>
        <v>2696.185</v>
      </c>
      <c r="I36" s="186"/>
      <c r="J36" s="186"/>
      <c r="K36" s="187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M28" sqref="M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 DTEE  N°  279 / 2017.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90" t="s">
        <v>9</v>
      </c>
      <c r="E16" s="190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94" t="s">
        <v>11</v>
      </c>
      <c r="E17" s="194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95" t="s">
        <v>47</v>
      </c>
      <c r="E18" s="195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96" t="s">
        <v>45</v>
      </c>
      <c r="E19" s="196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91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92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92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92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93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91" t="s">
        <v>16</v>
      </c>
      <c r="D28" s="123" t="s">
        <v>37</v>
      </c>
      <c r="E28" s="136" t="s">
        <v>27</v>
      </c>
      <c r="F28" s="104"/>
      <c r="G28" s="167">
        <v>57.97</v>
      </c>
      <c r="H28" s="130"/>
      <c r="I28" s="167">
        <v>45.42</v>
      </c>
      <c r="J28" s="130"/>
      <c r="K28" s="167">
        <v>10.85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93"/>
      <c r="D29" s="151" t="s">
        <v>17</v>
      </c>
      <c r="E29" s="122" t="s">
        <v>18</v>
      </c>
      <c r="F29" s="105"/>
      <c r="G29" s="108">
        <v>14</v>
      </c>
      <c r="H29" s="166"/>
      <c r="I29" s="108">
        <v>9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91" t="s">
        <v>10</v>
      </c>
      <c r="D31" s="124" t="s">
        <v>22</v>
      </c>
      <c r="E31" s="125" t="s">
        <v>40</v>
      </c>
      <c r="F31" s="106"/>
      <c r="G31" s="138">
        <f>IF(G29=0,0,ROUND(G28/G29,2))</f>
        <v>4.14</v>
      </c>
      <c r="H31" s="162"/>
      <c r="I31" s="138">
        <f>IF(I29=0,0,ROUND(I28/I29,2))</f>
        <v>5.05</v>
      </c>
      <c r="J31" s="130"/>
      <c r="K31" s="138">
        <f>IF(K29=0,0,ROUND(K28/K29,2))</f>
        <v>1.81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92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93"/>
      <c r="D33" s="126" t="s">
        <v>28</v>
      </c>
      <c r="E33" s="127" t="s">
        <v>29</v>
      </c>
      <c r="F33" s="106"/>
      <c r="G33" s="138">
        <f>ROUND(G29/G18*100,2)</f>
        <v>0.63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88" t="s">
        <v>5</v>
      </c>
      <c r="E35" s="189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B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 DTEE  N°  279 / 2017.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90" t="s">
        <v>9</v>
      </c>
      <c r="E16" s="190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94" t="s">
        <v>11</v>
      </c>
      <c r="E17" s="194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97" t="s">
        <v>56</v>
      </c>
      <c r="E18" s="197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98" t="s">
        <v>45</v>
      </c>
      <c r="E19" s="198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91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92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92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92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93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91" t="s">
        <v>16</v>
      </c>
      <c r="D28" s="123" t="s">
        <v>37</v>
      </c>
      <c r="E28" s="136" t="s">
        <v>27</v>
      </c>
      <c r="F28" s="104"/>
      <c r="G28" s="167">
        <v>133.8</v>
      </c>
      <c r="H28" s="130"/>
      <c r="I28" s="167">
        <v>8.7</v>
      </c>
      <c r="J28" s="130"/>
      <c r="K28" s="167">
        <v>450.32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93"/>
      <c r="D29" s="151" t="s">
        <v>17</v>
      </c>
      <c r="E29" s="122" t="s">
        <v>18</v>
      </c>
      <c r="F29" s="105"/>
      <c r="G29" s="108">
        <v>20</v>
      </c>
      <c r="H29" s="166"/>
      <c r="I29" s="108">
        <v>12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91" t="s">
        <v>10</v>
      </c>
      <c r="D31" s="124" t="s">
        <v>22</v>
      </c>
      <c r="E31" s="125" t="s">
        <v>40</v>
      </c>
      <c r="F31" s="106"/>
      <c r="G31" s="138">
        <f>IF(G29=0,0,ROUND(G28/G29,2))</f>
        <v>6.69</v>
      </c>
      <c r="H31" s="130"/>
      <c r="I31" s="138">
        <f>IF(I29=0,0,ROUND(I28/I29,2))</f>
        <v>0.73</v>
      </c>
      <c r="J31" s="130"/>
      <c r="K31" s="138">
        <f>IF(K29=0,0,ROUND(K28/K29,2))</f>
        <v>75.05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92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93"/>
      <c r="D33" s="126" t="s">
        <v>28</v>
      </c>
      <c r="E33" s="127" t="s">
        <v>29</v>
      </c>
      <c r="F33" s="106"/>
      <c r="G33" s="138">
        <f>ROUND(G29/G18*100,2)</f>
        <v>6.04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88" t="s">
        <v>5</v>
      </c>
      <c r="E35" s="189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581.78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B1">
      <selection activeCell="I29" sqref="I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 DTEE  N°  279 / 2017.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90" t="s">
        <v>9</v>
      </c>
      <c r="E16" s="190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94" t="s">
        <v>11</v>
      </c>
      <c r="E17" s="194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97" t="s">
        <v>55</v>
      </c>
      <c r="E18" s="197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98" t="s">
        <v>45</v>
      </c>
      <c r="E19" s="198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91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92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92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92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93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91" t="s">
        <v>16</v>
      </c>
      <c r="D28" s="123" t="s">
        <v>37</v>
      </c>
      <c r="E28" s="136" t="s">
        <v>27</v>
      </c>
      <c r="F28" s="104"/>
      <c r="G28" s="167">
        <v>6.17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93"/>
      <c r="D29" s="151" t="s">
        <v>17</v>
      </c>
      <c r="E29" s="122" t="s">
        <v>18</v>
      </c>
      <c r="F29" s="105"/>
      <c r="G29" s="108">
        <v>3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91" t="s">
        <v>10</v>
      </c>
      <c r="D31" s="124" t="s">
        <v>22</v>
      </c>
      <c r="E31" s="125" t="s">
        <v>40</v>
      </c>
      <c r="F31" s="106"/>
      <c r="G31" s="138">
        <f>IF(G29=0,0,ROUND(G28/G29,2))</f>
        <v>2.06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92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93"/>
      <c r="D33" s="126" t="s">
        <v>28</v>
      </c>
      <c r="E33" s="127" t="s">
        <v>29</v>
      </c>
      <c r="F33" s="106"/>
      <c r="G33" s="138">
        <f>ROUND(G29/G18*100,2)</f>
        <v>1.44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88" t="s">
        <v>5</v>
      </c>
      <c r="E35" s="189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2017-06-26T15:19:10Z</cp:lastPrinted>
  <dcterms:created xsi:type="dcterms:W3CDTF">1998-04-21T14:04:37Z</dcterms:created>
  <dcterms:modified xsi:type="dcterms:W3CDTF">2017-07-25T18:36:12Z</dcterms:modified>
  <cp:category/>
  <cp:version/>
  <cp:contentType/>
  <cp:contentStatus/>
</cp:coreProperties>
</file>