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<sst xmlns="http://schemas.openxmlformats.org/spreadsheetml/2006/main" count="40" uniqueCount="37">
  <si>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</si>
  <si>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</si>
  <si>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</si>
  <si>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</si>
  <si>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</si>
  <si>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</si>
  <si>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</si>
  <si>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</si>
  <si>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</si>
  <si>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</si>
  <si>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</si>
  <si>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</si>
  <si>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</si>
  <si>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</si>
  <si>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</si>
  <si>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</si>
  <si>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</si>
  <si>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</si>
  <si>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</si>
  <si>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</si>
  <si>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</si>
  <si>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</si>
  <si>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</si>
  <si>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</si>
  <si>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</si>
  <si>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</si>
  <si>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</si>
  <si>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</si>
  <si>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</si>
  <si>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</si>
  <si>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</si>
  <si>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</si>
  <si>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</si>
  <si>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Línea 132 kV, 9 de JULIO - TERMINAL N° 2 y posterior</t>
  </si>
  <si>
    <t>EDEA S.A.</t>
  </si>
  <si>
    <t>INCUMPLIMIENTOS PROCEDIMIENTO TÉCNICO N° 11 - Resolución ex-S.E. Nº 61/92 y sus modificatorias y complementarias</t>
  </si>
  <si>
    <t>ANEXO a la Resolución ENRE Nº         1024 /2006.-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</si>
</sst>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8" t="s">
        <v>0</v>
      </c>
      <c r="B4" s="158"/>
      <c r="C4" s="158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8" t="s">
        <v>1</v>
      </c>
      <c r="B5" s="158"/>
      <c r="C5" s="158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35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34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19052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59" t="s">
        <v>11</v>
      </c>
      <c r="N15" s="160"/>
      <c r="O15" s="161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>
        <v>38012.40625</v>
      </c>
      <c r="E19" s="139" t="s">
        <v>33</v>
      </c>
      <c r="F19" s="135">
        <v>38013.458333333336</v>
      </c>
      <c r="G19" s="135">
        <v>38015.566666666666</v>
      </c>
      <c r="H19" s="126">
        <f aca="true" t="shared" si="0" ref="H19:H38">IF(OR(G19=0,G19&lt;F19)," ",+G19-F19)</f>
        <v>2.108333333329938</v>
      </c>
      <c r="I19" s="136"/>
      <c r="J19" s="137"/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38015.566666666666</v>
      </c>
      <c r="N19" s="130">
        <f aca="true" t="shared" si="3" ref="N19:N38">IF(G19=0,$T$10,IF(G19&gt;F19,G19,F19))</f>
        <v>38015.566666666666</v>
      </c>
      <c r="O19" s="130">
        <f aca="true" t="shared" si="4" ref="O19:O38">IF(OR(F19=0,AND(G19&lt;F19,G19&gt;0)),0,+N19-F19)</f>
        <v>2.108333333329938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494.69124999945956</v>
      </c>
      <c r="S19" s="133">
        <f aca="true" t="shared" si="8" ref="S19:S38">IF(E19="","",+Q19+O19)</f>
        <v>2.108333333329938</v>
      </c>
      <c r="T19" s="134">
        <f aca="true" t="shared" si="9" ref="T19:T38">IF(AND(F19="",J19="")," ",IF(OR(AND(G19=0,F19&gt;0),AND(I19="SI",K19=0)),$T$13,IF(R19&gt;$T$13,$T$13,R19)))</f>
        <v>494.69124999945956</v>
      </c>
      <c r="U19" s="52"/>
    </row>
    <row r="20" spans="2:21" ht="11.25">
      <c r="B20" s="45"/>
      <c r="C20" s="122">
        <f>IF(D20="","","2")</f>
      </c>
      <c r="D20" s="123"/>
      <c r="E20" s="124"/>
      <c r="F20" s="125"/>
      <c r="G20" s="125"/>
      <c r="H20" s="126" t="str">
        <f t="shared" si="0"/>
        <v> </v>
      </c>
      <c r="I20" s="127"/>
      <c r="J20" s="128"/>
      <c r="K20" s="128"/>
      <c r="L20" s="129" t="str">
        <f t="shared" si="1"/>
        <v> </v>
      </c>
      <c r="M20" s="130">
        <f t="shared" si="2"/>
        <v>0</v>
      </c>
      <c r="N20" s="130">
        <f t="shared" si="3"/>
        <v>38623</v>
      </c>
      <c r="O20" s="130">
        <f t="shared" si="4"/>
        <v>0</v>
      </c>
      <c r="P20" s="131">
        <f t="shared" si="5"/>
        <v>38623</v>
      </c>
      <c r="Q20" s="132">
        <f t="shared" si="6"/>
        <v>0</v>
      </c>
      <c r="R20" s="130" t="e">
        <f t="shared" si="7"/>
        <v>#VALUE!</v>
      </c>
      <c r="S20" s="133">
        <f t="shared" si="8"/>
      </c>
      <c r="T20" s="134" t="str">
        <f t="shared" si="9"/>
        <v> 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0"/>
        <v> </v>
      </c>
      <c r="I21" s="127"/>
      <c r="J21" s="128"/>
      <c r="K21" s="128"/>
      <c r="L21" s="129" t="str">
        <f t="shared" si="1"/>
        <v> </v>
      </c>
      <c r="M21" s="130">
        <f t="shared" si="2"/>
        <v>0</v>
      </c>
      <c r="N21" s="130">
        <f t="shared" si="3"/>
        <v>38623</v>
      </c>
      <c r="O21" s="130">
        <f t="shared" si="4"/>
        <v>0</v>
      </c>
      <c r="P21" s="131">
        <f t="shared" si="5"/>
        <v>38623</v>
      </c>
      <c r="Q21" s="132">
        <f t="shared" si="6"/>
        <v>0</v>
      </c>
      <c r="R21" s="130" t="e">
        <f t="shared" si="7"/>
        <v>#VALUE!</v>
      </c>
      <c r="S21" s="133">
        <f t="shared" si="8"/>
      </c>
      <c r="T21" s="134" t="str">
        <f t="shared" si="9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0"/>
        <v> </v>
      </c>
      <c r="I22" s="127"/>
      <c r="J22" s="128"/>
      <c r="K22" s="128"/>
      <c r="L22" s="129" t="str">
        <f t="shared" si="1"/>
        <v> </v>
      </c>
      <c r="M22" s="130">
        <f t="shared" si="2"/>
        <v>0</v>
      </c>
      <c r="N22" s="130">
        <f t="shared" si="3"/>
        <v>38623</v>
      </c>
      <c r="O22" s="130">
        <f t="shared" si="4"/>
        <v>0</v>
      </c>
      <c r="P22" s="131">
        <f t="shared" si="5"/>
        <v>38623</v>
      </c>
      <c r="Q22" s="132">
        <f t="shared" si="6"/>
        <v>0</v>
      </c>
      <c r="R22" s="130" t="e">
        <f t="shared" si="7"/>
        <v>#VALUE!</v>
      </c>
      <c r="S22" s="133">
        <f t="shared" si="8"/>
      </c>
      <c r="T22" s="134" t="str">
        <f t="shared" si="9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38623</v>
      </c>
      <c r="O23" s="130">
        <f t="shared" si="4"/>
        <v>0</v>
      </c>
      <c r="P23" s="131">
        <f t="shared" si="5"/>
        <v>38623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38623</v>
      </c>
      <c r="O24" s="130">
        <f t="shared" si="4"/>
        <v>0</v>
      </c>
      <c r="P24" s="131">
        <f t="shared" si="5"/>
        <v>38623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494.69124999945956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3"/>
      <c r="N42" s="153"/>
      <c r="O42" s="153"/>
      <c r="P42" s="154"/>
      <c r="Q42" s="155"/>
      <c r="R42" s="156"/>
      <c r="S42" s="151"/>
      <c r="T42" s="151"/>
      <c r="U42" s="157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emartilotta</cp:lastModifiedBy>
  <cp:lastPrinted>2006-11-29T12:55:50Z</cp:lastPrinted>
  <dcterms:created xsi:type="dcterms:W3CDTF">2005-09-28T20:28:37Z</dcterms:created>
  <dcterms:modified xsi:type="dcterms:W3CDTF">2006-12-11T12:43:48Z</dcterms:modified>
  <cp:category/>
  <cp:version/>
  <cp:contentType/>
  <cp:contentStatus/>
</cp:coreProperties>
</file>