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'Hoja1'!$A$22:$J$191</definedName>
    <definedName name="_xlnm.Print_Titles" localSheetId="0">'Hoja1'!$18:$22</definedName>
  </definedNames>
  <calcPr fullCalcOnLoad="1"/>
</workbook>
</file>

<file path=xl/comments1.xml><?xml version="1.0" encoding="utf-8"?>
<comments xmlns="http://schemas.openxmlformats.org/spreadsheetml/2006/main">
  <authors>
    <author>mcalfano</author>
  </authors>
  <commentList>
    <comment ref="C124" authorId="0">
      <text>
        <r>
          <rPr>
            <b/>
            <sz val="8"/>
            <rFont val="Tahoma"/>
            <family val="2"/>
          </rPr>
          <t>mcalfano:</t>
        </r>
        <r>
          <rPr>
            <sz val="8"/>
            <rFont val="Tahoma"/>
            <family val="2"/>
          </rPr>
          <t xml:space="preserve">
CAMBIA POR REFSA A PARTIR DEL 25/03/2010</t>
        </r>
      </text>
    </comment>
  </commentList>
</comments>
</file>

<file path=xl/sharedStrings.xml><?xml version="1.0" encoding="utf-8"?>
<sst xmlns="http://schemas.openxmlformats.org/spreadsheetml/2006/main" count="198" uniqueCount="197">
  <si>
    <t xml:space="preserve">CENTRAL PUERTO SA             </t>
  </si>
  <si>
    <t xml:space="preserve">C.TERMICA ALTO VALLE          </t>
  </si>
  <si>
    <t xml:space="preserve">CENTRAL DIQUE S.A.            </t>
  </si>
  <si>
    <t xml:space="preserve">CENTRAL DOCK SUD              </t>
  </si>
  <si>
    <t xml:space="preserve">C.TERMICA GUEMES              </t>
  </si>
  <si>
    <t>GEN.MEDITERRANEA (EX ENRON)</t>
  </si>
  <si>
    <t xml:space="preserve">HIDR. CERROS COLORADOS S.A.   </t>
  </si>
  <si>
    <t xml:space="preserve">HIDROELECTRICA EL CHOCON SA   </t>
  </si>
  <si>
    <t>HIDROCUYO S.A.</t>
  </si>
  <si>
    <t xml:space="preserve">H. DIAMANTE SA                </t>
  </si>
  <si>
    <t xml:space="preserve">HIDR. PIEDRA DEL AGUILA S.A.  </t>
  </si>
  <si>
    <t xml:space="preserve">HIDROELECTRICA RIO HONDO SA   </t>
  </si>
  <si>
    <t xml:space="preserve">HIDROELECTRICA TUCUMAN SA     </t>
  </si>
  <si>
    <t xml:space="preserve">NUCLEOELECTRICA ARG. SA       </t>
  </si>
  <si>
    <t xml:space="preserve">LEDESMA SAAI                  </t>
  </si>
  <si>
    <t>YAC.ENTRE LOMAS AUTOGENERADOR</t>
  </si>
  <si>
    <t xml:space="preserve">MOLINO JUAN SEMINO SA         </t>
  </si>
  <si>
    <t xml:space="preserve">SHELL CAPSA PTA. DOCK SUD     </t>
  </si>
  <si>
    <t xml:space="preserve">SIDERAR PTA. IND. SAN NICOLAS </t>
  </si>
  <si>
    <t xml:space="preserve">YPF YAC P.HERNANDEZ AUTOG     </t>
  </si>
  <si>
    <t>YPF Autogenerador Pza. Huincul</t>
  </si>
  <si>
    <t>YPF LOS PERALES AUTOG</t>
  </si>
  <si>
    <t>SIDERCA SA(EX ARGENER-GEN.PAR)</t>
  </si>
  <si>
    <t xml:space="preserve">DISTRO CUYO S.A.              </t>
  </si>
  <si>
    <t xml:space="preserve">TRANSNEA S.A.                 </t>
  </si>
  <si>
    <t>TRANSNOA S.A.</t>
  </si>
  <si>
    <t xml:space="preserve">TRANSBA SA                    </t>
  </si>
  <si>
    <t xml:space="preserve">TRANSCOMAHUE - ERSA           </t>
  </si>
  <si>
    <t>COOP. TRENQUE LAUQUEN</t>
  </si>
  <si>
    <t>COOP. ZARATE  BS. AS.</t>
  </si>
  <si>
    <t xml:space="preserve">DPE CORRIENTES                </t>
  </si>
  <si>
    <t xml:space="preserve">EMP DIST ENERG ATLANTICA      </t>
  </si>
  <si>
    <t>EMP. DE ENERGIA DE LA RIOJA SA</t>
  </si>
  <si>
    <t xml:space="preserve">EMP DIST ENERG NORTE          </t>
  </si>
  <si>
    <t xml:space="preserve">EMPRESA DIS. S. ESTERO SA     </t>
  </si>
  <si>
    <t xml:space="preserve">EDESAL DISTRIBUIDOR           </t>
  </si>
  <si>
    <t xml:space="preserve">EMP.DIST.ENERGIA DE SALTA     </t>
  </si>
  <si>
    <t xml:space="preserve">EDE TUCUMAN                   </t>
  </si>
  <si>
    <t xml:space="preserve">EMP.ELECTRIC.DE MISIONES S.A. </t>
  </si>
  <si>
    <t xml:space="preserve">EPESF DISTRIBUIDOR            </t>
  </si>
  <si>
    <t xml:space="preserve">ENERGIA SAN JUAN SA EX-EDESSA </t>
  </si>
  <si>
    <t xml:space="preserve">SECHEEP                       </t>
  </si>
  <si>
    <t>USINA POPULAR DE TANDIL-DISTR.</t>
  </si>
  <si>
    <t>EDENOR S.A.</t>
  </si>
  <si>
    <t>PAMPA ENERGIA S.A.</t>
  </si>
  <si>
    <t>TRANSPA S.A.</t>
  </si>
  <si>
    <t xml:space="preserve">GENELBA - PEREZ COMPANC       </t>
  </si>
  <si>
    <t xml:space="preserve">HIDROELECTRICA LOS NIHUILES SA </t>
  </si>
  <si>
    <t xml:space="preserve">PICHI PICUN LEUFU </t>
  </si>
  <si>
    <t>ARCOR S.A.</t>
  </si>
  <si>
    <t xml:space="preserve">EPEN  (incluye DISTRO y distribución)        </t>
  </si>
  <si>
    <t xml:space="preserve">CALF NEUQUEN                  </t>
  </si>
  <si>
    <t>DIST. DE ENER. DE CAUCETE</t>
  </si>
  <si>
    <t>ENERGIA DE ENTRE RIOS S.A.</t>
  </si>
  <si>
    <t xml:space="preserve">EMP DIST ENERG SUR  (incluye MEMSP)      </t>
  </si>
  <si>
    <t>EDESTESA (EMP.DIST.EL.DEL ESTE)</t>
  </si>
  <si>
    <t>EDELAP S.A.</t>
  </si>
  <si>
    <t>EDESUR S.A.</t>
  </si>
  <si>
    <t>SERVICIOS PÚBLICOS S.E. SANTA CRUZ</t>
  </si>
  <si>
    <t>COOPERATIVA DE SAN CARLOS DE BARILOCHE</t>
  </si>
  <si>
    <t>TOTAL</t>
  </si>
  <si>
    <t xml:space="preserve">CENTRAL CASA DE PIEDRA        </t>
  </si>
  <si>
    <t>C.COSTA ATLANTICA (EX ESEBAG)</t>
  </si>
  <si>
    <t xml:space="preserve">CENTRAL COSTANERA SA          </t>
  </si>
  <si>
    <t>CONSORCIO POTRERILLOS</t>
  </si>
  <si>
    <t xml:space="preserve">CENTRAL PIEDRABUENA           </t>
  </si>
  <si>
    <t xml:space="preserve">APELP                         </t>
  </si>
  <si>
    <t xml:space="preserve">COOP. CELTA - TRES ARROYOS    </t>
  </si>
  <si>
    <t>COOP.DE SAN ANTONIO DE ARECO</t>
  </si>
  <si>
    <t>COOPERATIVA DE BARKER</t>
  </si>
  <si>
    <t xml:space="preserve">COOP. CASTELLI                </t>
  </si>
  <si>
    <t>COOP. CHACABUCO</t>
  </si>
  <si>
    <t>COOP. COLON  BS. AS.</t>
  </si>
  <si>
    <t xml:space="preserve">COOP. CNEL. DORREGO  BS. AS.  </t>
  </si>
  <si>
    <t>CEOS CONCORDIA</t>
  </si>
  <si>
    <t xml:space="preserve">COOP. VILLA GESELL            </t>
  </si>
  <si>
    <t>COOPER.ELEC.GODOY CRUZ DISTRIB</t>
  </si>
  <si>
    <t>COOP. GUALEGUAYCHU  E.R.</t>
  </si>
  <si>
    <t>COOPERATIVA DE LEZAMA</t>
  </si>
  <si>
    <t>COOP. DE E  LAS FLORES</t>
  </si>
  <si>
    <t xml:space="preserve">COOP. LUJAN  BS. AS.          </t>
  </si>
  <si>
    <t>COOPERATIVA MONTE</t>
  </si>
  <si>
    <t xml:space="preserve">COOP. MNO. MORENO  BS. AS.    </t>
  </si>
  <si>
    <t>COOPERATIVA DE NECOCHEA</t>
  </si>
  <si>
    <t>COOP. AZUL   BS. AS.</t>
  </si>
  <si>
    <t>COOP. OLAVARRIA  BS. AS.</t>
  </si>
  <si>
    <t>COOP. PERGAMINO  BS. AS.</t>
  </si>
  <si>
    <t>COOPERATIVA DE PIEDRITAS</t>
  </si>
  <si>
    <t>COOPERATIVA DE PIGUE-DISTRIB.</t>
  </si>
  <si>
    <t>COOP. ELECT PRINGLES</t>
  </si>
  <si>
    <t>COOP  PUNTA ALTA</t>
  </si>
  <si>
    <t xml:space="preserve">COOP. RAMALLO                 </t>
  </si>
  <si>
    <t xml:space="preserve">COOP. DE ELECTR. DE RANCHOS   </t>
  </si>
  <si>
    <t>COOPERATIVA ELEC. DE RIVADAVIA</t>
  </si>
  <si>
    <t>COOP.DE LUZ Y F.DE ROJAS</t>
  </si>
  <si>
    <t>COOPERATIVA SALADILLO</t>
  </si>
  <si>
    <t xml:space="preserve">COOP. SALTO  BS. AS.          </t>
  </si>
  <si>
    <t xml:space="preserve">COOP. SAN PEDRO               </t>
  </si>
  <si>
    <t>COOPERATIVA DE PUAN LTDA.</t>
  </si>
  <si>
    <t>Ingresos</t>
  </si>
  <si>
    <t>Nº de</t>
  </si>
  <si>
    <t>Brutos por</t>
  </si>
  <si>
    <t xml:space="preserve">Alícuota </t>
  </si>
  <si>
    <t>Orden</t>
  </si>
  <si>
    <t>EMPRESAS</t>
  </si>
  <si>
    <t>Empresa</t>
  </si>
  <si>
    <t>por Empresa</t>
  </si>
  <si>
    <t>- $ -</t>
  </si>
  <si>
    <t>- % -</t>
  </si>
  <si>
    <t>1º, 2º y 3º</t>
  </si>
  <si>
    <t>ELECTRICIDAD DE MENDOZA S.A.</t>
  </si>
  <si>
    <t>TERMOANDES S.A.</t>
  </si>
  <si>
    <t>TERMOELECTRICA M.BELGRANO S.A.</t>
  </si>
  <si>
    <t>TERMOELE. JOSE SAN MARTIN S.A</t>
  </si>
  <si>
    <t>ENARSA</t>
  </si>
  <si>
    <t>DIR. GRAL. SERV. PUBL. DE LA PROV. DE CHUBUT</t>
  </si>
  <si>
    <t>ALTO PARANA-PTO.PIRAY</t>
  </si>
  <si>
    <t>SOLALBAN ENERGIA SA</t>
  </si>
  <si>
    <t>TOTAL CUOTAS</t>
  </si>
  <si>
    <t xml:space="preserve">ALICUOTAS POR EMPRESAS </t>
  </si>
  <si>
    <t>TOTAL A RECAUDAR - PAGO FINAL ( 25 %)</t>
  </si>
  <si>
    <t xml:space="preserve">ENERGÍA PROV SOC DEL ESTADO EPSE </t>
  </si>
  <si>
    <t xml:space="preserve">CAPEX </t>
  </si>
  <si>
    <t xml:space="preserve">C. TERMICAS MENDOZA SA    </t>
  </si>
  <si>
    <t xml:space="preserve">EBISA </t>
  </si>
  <si>
    <t xml:space="preserve">EPEC </t>
  </si>
  <si>
    <t>Centrales Térmicas Patagónicas S.A.</t>
  </si>
  <si>
    <t>Electropatagonia S.A.</t>
  </si>
  <si>
    <t>Hidroeléctrica F. Ameghino S.A.</t>
  </si>
  <si>
    <t>Hidroeléctrica Futaleufú S.A.</t>
  </si>
  <si>
    <t>Energia del Sur S.A.</t>
  </si>
  <si>
    <t>TRANSENER S.A.</t>
  </si>
  <si>
    <t>COOP. DE ELECT Y OBRAS PUB. DE SAN BERNARDO LTDA.</t>
  </si>
  <si>
    <t xml:space="preserve">ENERGIA DE CATAMARCA S.A.P.E.M (EX EDECAT S.A)     </t>
  </si>
  <si>
    <t xml:space="preserve">REFSA (EX EDEFOR SA)       </t>
  </si>
  <si>
    <t xml:space="preserve">EMP DE ENERGIA DE RIO NEGRO SA </t>
  </si>
  <si>
    <t>MOLINOS RIO DE LA PLATA S.A.</t>
  </si>
  <si>
    <t>NIDERA SAFORCADA</t>
  </si>
  <si>
    <t>MEDANITO S.A.</t>
  </si>
  <si>
    <t>EMDERSA</t>
  </si>
  <si>
    <t>AZUCARERA JUAN M. TERÁN S.A.</t>
  </si>
  <si>
    <t>YPF S.A. - C.T.LOMITA</t>
  </si>
  <si>
    <t>LA PLATA COGENERACIÓN</t>
  </si>
  <si>
    <t>SEA ENERGY PARQUE EOLICO</t>
  </si>
  <si>
    <t>EMP. JUJEÑA DE SIST. ENERG. DISPERSOS</t>
  </si>
  <si>
    <t>HYCHICO S.A.</t>
  </si>
  <si>
    <t>PARQUE EOLICO ARAUCO</t>
  </si>
  <si>
    <t>GENERADORA CORDOBA S.A.</t>
  </si>
  <si>
    <t>Dpto. Prov de Aguas de la Prov de Río Negro</t>
  </si>
  <si>
    <t>Serv. de Ing. Eléctrica y Electromecánica SRL</t>
  </si>
  <si>
    <t>PETROBRAS - PROYECTO ECOENERGIA</t>
  </si>
  <si>
    <t>GENERADORA ELECTRICA MENDOZ.SA</t>
  </si>
  <si>
    <t>Ministerio de Infraestructura, Vivienda y Transporte de la Prov. De Mendoza</t>
  </si>
  <si>
    <t>CENTRAL TERMICA ROCA S.A (Incluye Turbine Power)</t>
  </si>
  <si>
    <t>SINOPEC Arg. - El Huemul</t>
  </si>
  <si>
    <t>C.ELECT.MONTE HERMOSO LTDA.</t>
  </si>
  <si>
    <t>VIENTOS DE LA PATAGONIA S.A.</t>
  </si>
  <si>
    <t>YPF - ENERGÍA ELÉCTRICA</t>
  </si>
  <si>
    <t>GENERADORA ELÉCTRICA TUCUMÁN</t>
  </si>
  <si>
    <t xml:space="preserve">GENERACIÓN ROSARIO </t>
  </si>
  <si>
    <t>GENNEIA S.A. (EX EMGASUD S.A.)</t>
  </si>
  <si>
    <t>TOTAL 1º, 2º y 3º ANTICIPOS 2015 (75 %)</t>
  </si>
  <si>
    <t>TASA DE FISCALIZACION Y  CONTROL 2016</t>
  </si>
  <si>
    <t>TOTAL PRESUPUESTO ENRE - EJERCICIO 2016</t>
  </si>
  <si>
    <t>EMPRESA JUJENIA DE ENERGIA SA</t>
  </si>
  <si>
    <t>Ingenio y Ref.S.Martin Tabacal</t>
  </si>
  <si>
    <t>AES ARGENTINA GENERACIÓN (EX AES JURAMENTOS.A.)</t>
  </si>
  <si>
    <t>AES ARGENTINA GENERACIÓN (EX C.T. AES PARANA)</t>
  </si>
  <si>
    <t xml:space="preserve">AES ARGENTINA GENERACIÓN (EX C.TERMICA SAN NICOLAS SA)      </t>
  </si>
  <si>
    <t>AES ARGENTINA GENERACIÓN (EX AES ALICURA S.A.)</t>
  </si>
  <si>
    <t xml:space="preserve">AES ARGENTINA GENERACIÓN (EX HIDR. SAN JUAN SA)      </t>
  </si>
  <si>
    <t>CHEVRON ARGENTINA - HUANTRAICO (cód. empresa 145)</t>
  </si>
  <si>
    <t>AGGREKO ARGENTINA S.R.L</t>
  </si>
  <si>
    <t>INDUSTRIAS JUAN F. SECCO S.A.</t>
  </si>
  <si>
    <t>SULLAIR ARGENTINA S.A.</t>
  </si>
  <si>
    <t>SO ENERGY ARGENTINA S.A.</t>
  </si>
  <si>
    <t>APR ENERGY S.R.L</t>
  </si>
  <si>
    <t>TURBODISEL S.A.</t>
  </si>
  <si>
    <t>ENERGYST S.A.</t>
  </si>
  <si>
    <t>CENTRAL TÉRMICA ALMIRANTE BROWN S.A.</t>
  </si>
  <si>
    <t>FIDEICOMISO CENTRAL VUELTA DE OBLIGADO</t>
  </si>
  <si>
    <t>YACIMIENTO CARBONIFERO RIO TURBIO</t>
  </si>
  <si>
    <t>EMP.DIS.S.ESTERO GENERACION (ENERSE SAPEM)</t>
  </si>
  <si>
    <t>TERMOELECTRICA GUILLERMO BROWN</t>
  </si>
  <si>
    <t>Coop. Prov. S.P. de SARMIENTO</t>
  </si>
  <si>
    <t>NOTA: serán considerados como ingresos por Generación Mediterránea, para su facturación en la Tasa 2016, los ingresos correspondientes a las empresas:</t>
  </si>
  <si>
    <t>GENERACIÓN MEDITERRÁNEA S.A.</t>
  </si>
  <si>
    <t>GENERACIÓN INDEPENDENCIA S.A.</t>
  </si>
  <si>
    <t>GENERACIÓN LA BANDA S.A.</t>
  </si>
  <si>
    <t>GENERACIÓN RIOJANA S.A.</t>
  </si>
  <si>
    <t>Ingresos Brutos</t>
  </si>
  <si>
    <t>Alicuota</t>
  </si>
  <si>
    <t>Monto Cuotas</t>
  </si>
  <si>
    <t>1º CUOTA (22/01/2016)</t>
  </si>
  <si>
    <t>2º CUOTA (22/04/2016)</t>
  </si>
  <si>
    <t>3º CUOTA (22/07/2016)</t>
  </si>
  <si>
    <t>ANEXO I - RESOLUCIÓN ENRE N°            /2015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</si>
</sst>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\ ###\ ##0"/>
    <numFmt numFmtId="166" formatCode="0.0000"/>
    <numFmt numFmtId="167" formatCode="0.0"/>
    <numFmt numFmtId="168" formatCode="0.000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Continuous"/>
    </xf>
    <xf numFmtId="0" fontId="3" fillId="33" borderId="0" xfId="0" applyFont="1" applyFill="1" applyBorder="1" applyAlignment="1">
      <alignment horizontal="right"/>
    </xf>
    <xf numFmtId="37" fontId="0" fillId="33" borderId="0" xfId="0" applyNumberFormat="1" applyFont="1" applyFill="1" applyBorder="1" applyAlignment="1">
      <alignment/>
    </xf>
    <xf numFmtId="37" fontId="3" fillId="33" borderId="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37" fontId="2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37" fontId="2" fillId="33" borderId="10" xfId="0" applyNumberFormat="1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165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0" fillId="33" borderId="1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/>
    </xf>
    <xf numFmtId="37" fontId="2" fillId="33" borderId="13" xfId="0" applyNumberFormat="1" applyFont="1" applyFill="1" applyBorder="1" applyAlignment="1">
      <alignment horizontal="center"/>
    </xf>
    <xf numFmtId="37" fontId="0" fillId="33" borderId="13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165" fontId="2" fillId="33" borderId="15" xfId="0" applyNumberFormat="1" applyFont="1" applyFill="1" applyBorder="1" applyAlignment="1" quotePrefix="1">
      <alignment horizontal="center"/>
    </xf>
    <xf numFmtId="3" fontId="2" fillId="33" borderId="16" xfId="0" applyNumberFormat="1" applyFont="1" applyFill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 quotePrefix="1">
      <alignment horizontal="center"/>
    </xf>
    <xf numFmtId="165" fontId="0" fillId="33" borderId="17" xfId="0" applyNumberFormat="1" applyFont="1" applyFill="1" applyBorder="1" applyAlignment="1">
      <alignment horizontal="center"/>
    </xf>
    <xf numFmtId="165" fontId="0" fillId="33" borderId="18" xfId="0" applyNumberFormat="1" applyFont="1" applyFill="1" applyBorder="1" applyAlignment="1">
      <alignment/>
    </xf>
    <xf numFmtId="37" fontId="0" fillId="33" borderId="18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165" fontId="0" fillId="35" borderId="11" xfId="0" applyNumberFormat="1" applyFont="1" applyFill="1" applyBorder="1" applyAlignment="1">
      <alignment horizontal="left"/>
    </xf>
    <xf numFmtId="165" fontId="2" fillId="35" borderId="11" xfId="0" applyNumberFormat="1" applyFont="1" applyFill="1" applyBorder="1" applyAlignment="1">
      <alignment horizontal="left"/>
    </xf>
    <xf numFmtId="3" fontId="0" fillId="35" borderId="11" xfId="0" applyNumberFormat="1" applyFont="1" applyFill="1" applyBorder="1" applyAlignment="1">
      <alignment horizontal="right"/>
    </xf>
    <xf numFmtId="166" fontId="0" fillId="35" borderId="11" xfId="0" applyNumberFormat="1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165" fontId="0" fillId="35" borderId="11" xfId="0" applyNumberFormat="1" applyFont="1" applyFill="1" applyBorder="1" applyAlignment="1">
      <alignment vertical="center" wrapText="1"/>
    </xf>
    <xf numFmtId="165" fontId="0" fillId="35" borderId="11" xfId="0" applyNumberFormat="1" applyFont="1" applyFill="1" applyBorder="1" applyAlignment="1">
      <alignment horizontal="left" vertical="center" wrapText="1"/>
    </xf>
    <xf numFmtId="3" fontId="0" fillId="35" borderId="11" xfId="0" applyNumberFormat="1" applyFont="1" applyFill="1" applyBorder="1" applyAlignment="1">
      <alignment horizontal="right" vertical="center"/>
    </xf>
    <xf numFmtId="166" fontId="0" fillId="35" borderId="11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0" fontId="0" fillId="33" borderId="2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166" fontId="0" fillId="33" borderId="24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66" fontId="0" fillId="33" borderId="11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6" fontId="2" fillId="33" borderId="11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65" fontId="2" fillId="35" borderId="11" xfId="0" applyNumberFormat="1" applyFont="1" applyFill="1" applyBorder="1" applyAlignment="1">
      <alignment horizontal="left" vertical="center" wrapText="1"/>
    </xf>
    <xf numFmtId="3" fontId="2" fillId="35" borderId="11" xfId="0" applyNumberFormat="1" applyFont="1" applyFill="1" applyBorder="1" applyAlignment="1">
      <alignment horizontal="right"/>
    </xf>
    <xf numFmtId="166" fontId="2" fillId="35" borderId="11" xfId="0" applyNumberFormat="1" applyFont="1" applyFill="1" applyBorder="1" applyAlignment="1">
      <alignment horizontal="center"/>
    </xf>
    <xf numFmtId="3" fontId="2" fillId="35" borderId="11" xfId="0" applyNumberFormat="1" applyFont="1" applyFill="1" applyBorder="1" applyAlignment="1">
      <alignment horizontal="center"/>
    </xf>
    <xf numFmtId="3" fontId="2" fillId="35" borderId="2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33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35" borderId="27" xfId="0" applyFont="1" applyFill="1" applyBorder="1" applyAlignment="1">
      <alignment horizontal="center"/>
    </xf>
    <xf numFmtId="165" fontId="0" fillId="35" borderId="28" xfId="0" applyNumberFormat="1" applyFont="1" applyFill="1" applyBorder="1" applyAlignment="1">
      <alignment horizontal="left"/>
    </xf>
    <xf numFmtId="37" fontId="0" fillId="35" borderId="28" xfId="0" applyNumberFormat="1" applyFont="1" applyFill="1" applyBorder="1" applyAlignment="1">
      <alignment/>
    </xf>
    <xf numFmtId="166" fontId="0" fillId="35" borderId="28" xfId="0" applyNumberFormat="1" applyFont="1" applyFill="1" applyBorder="1" applyAlignment="1">
      <alignment horizontal="center"/>
    </xf>
    <xf numFmtId="3" fontId="0" fillId="35" borderId="28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165" fontId="2" fillId="35" borderId="31" xfId="0" applyNumberFormat="1" applyFont="1" applyFill="1" applyBorder="1" applyAlignment="1">
      <alignment horizontal="left"/>
    </xf>
    <xf numFmtId="3" fontId="2" fillId="35" borderId="31" xfId="0" applyNumberFormat="1" applyFont="1" applyFill="1" applyBorder="1" applyAlignment="1">
      <alignment horizontal="right"/>
    </xf>
    <xf numFmtId="166" fontId="2" fillId="35" borderId="31" xfId="0" applyNumberFormat="1" applyFont="1" applyFill="1" applyBorder="1" applyAlignment="1">
      <alignment horizontal="center"/>
    </xf>
    <xf numFmtId="3" fontId="2" fillId="35" borderId="31" xfId="0" applyNumberFormat="1" applyFont="1" applyFill="1" applyBorder="1" applyAlignment="1">
      <alignment horizontal="center"/>
    </xf>
    <xf numFmtId="3" fontId="2" fillId="35" borderId="32" xfId="0" applyNumberFormat="1" applyFont="1" applyFill="1" applyBorder="1" applyAlignment="1">
      <alignment horizontal="center"/>
    </xf>
    <xf numFmtId="0" fontId="0" fillId="33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7" fontId="1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2</xdr:col>
      <xdr:colOff>904875</xdr:colOff>
      <xdr:row>5</xdr:row>
      <xdr:rowOff>66675</xdr:rowOff>
    </xdr:to>
    <xdr:pic>
      <xdr:nvPicPr>
        <xdr:cNvPr id="1" name="Imagen 3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428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0</xdr:row>
      <xdr:rowOff>95250</xdr:rowOff>
    </xdr:from>
    <xdr:to>
      <xdr:col>8</xdr:col>
      <xdr:colOff>762000</xdr:colOff>
      <xdr:row>2</xdr:row>
      <xdr:rowOff>104775</xdr:rowOff>
    </xdr:to>
    <xdr:pic>
      <xdr:nvPicPr>
        <xdr:cNvPr id="2" name="Imagen 4" descr="Leye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5250"/>
          <a:ext cx="3381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08"/>
  <sheetViews>
    <sheetView tabSelected="1" workbookViewId="0" topLeftCell="A1">
      <selection activeCell="G6" sqref="G6"/>
    </sheetView>
  </sheetViews>
  <sheetFormatPr defaultColWidth="11.421875" defaultRowHeight="12.75"/>
  <cols>
    <col min="1" max="1" width="3.140625" style="0" customWidth="1"/>
    <col min="2" max="2" width="5.8515625" style="18" customWidth="1"/>
    <col min="3" max="3" width="52.7109375" style="0" customWidth="1"/>
    <col min="4" max="4" width="14.28125" style="0" bestFit="1" customWidth="1"/>
    <col min="5" max="5" width="12.140625" style="0" customWidth="1"/>
    <col min="6" max="6" width="15.421875" style="15" bestFit="1" customWidth="1"/>
    <col min="7" max="7" width="12.8515625" style="15" customWidth="1"/>
    <col min="8" max="9" width="11.8515625" style="15" customWidth="1"/>
  </cols>
  <sheetData>
    <row r="1" ht="12.75"/>
    <row r="2" ht="12.75"/>
    <row r="3" ht="12.75"/>
    <row r="4" ht="12.75"/>
    <row r="5" ht="12.75"/>
    <row r="6" ht="12.75"/>
    <row r="7" ht="12.75">
      <c r="J7" s="19"/>
    </row>
    <row r="8" spans="1:10" ht="12.75">
      <c r="A8" s="1"/>
      <c r="B8" s="111" t="s">
        <v>196</v>
      </c>
      <c r="C8" s="112"/>
      <c r="D8" s="112"/>
      <c r="E8" s="112"/>
      <c r="F8" s="112"/>
      <c r="G8" s="112"/>
      <c r="H8" s="112"/>
      <c r="I8" s="112"/>
      <c r="J8" s="19"/>
    </row>
    <row r="9" spans="1:10" ht="12.75">
      <c r="A9" s="1"/>
      <c r="B9" s="108" t="s">
        <v>162</v>
      </c>
      <c r="C9" s="109"/>
      <c r="D9" s="109"/>
      <c r="E9" s="109"/>
      <c r="F9" s="109"/>
      <c r="G9" s="109"/>
      <c r="H9" s="109"/>
      <c r="I9" s="109"/>
      <c r="J9" s="19"/>
    </row>
    <row r="10" spans="1:10" ht="12.75">
      <c r="A10" s="1"/>
      <c r="B10" s="108" t="s">
        <v>119</v>
      </c>
      <c r="C10" s="110"/>
      <c r="D10" s="110"/>
      <c r="E10" s="110"/>
      <c r="F10" s="110"/>
      <c r="G10" s="110"/>
      <c r="H10" s="110"/>
      <c r="I10" s="110"/>
      <c r="J10" s="19"/>
    </row>
    <row r="11" spans="1:10" ht="12.75">
      <c r="A11" s="1"/>
      <c r="B11" s="11"/>
      <c r="C11" s="2"/>
      <c r="D11" s="2"/>
      <c r="E11" s="2"/>
      <c r="F11" s="14"/>
      <c r="G11" s="14"/>
      <c r="H11" s="14"/>
      <c r="I11" s="14"/>
      <c r="J11" s="19"/>
    </row>
    <row r="12" spans="1:10" ht="12.75">
      <c r="A12" s="1"/>
      <c r="B12" s="11"/>
      <c r="C12" s="2"/>
      <c r="D12" s="2"/>
      <c r="E12" s="2"/>
      <c r="F12" s="14"/>
      <c r="G12" s="14"/>
      <c r="H12" s="14"/>
      <c r="I12" s="14"/>
      <c r="J12" s="19"/>
    </row>
    <row r="13" spans="1:10" ht="12.75">
      <c r="A13" s="1"/>
      <c r="B13" s="11"/>
      <c r="C13" s="48" t="s">
        <v>163</v>
      </c>
      <c r="D13" s="12"/>
      <c r="E13" s="30">
        <v>349619000</v>
      </c>
      <c r="F13" s="14"/>
      <c r="G13" s="14"/>
      <c r="H13" s="14"/>
      <c r="I13" s="14"/>
      <c r="J13" s="19"/>
    </row>
    <row r="14" spans="1:10" ht="12.75">
      <c r="A14" s="1"/>
      <c r="B14" s="11"/>
      <c r="C14" s="29" t="s">
        <v>161</v>
      </c>
      <c r="D14" s="13"/>
      <c r="E14" s="31">
        <v>262214250</v>
      </c>
      <c r="F14" s="14"/>
      <c r="G14" s="14"/>
      <c r="H14" s="14"/>
      <c r="I14" s="14"/>
      <c r="J14" s="19"/>
    </row>
    <row r="15" spans="1:10" ht="12.75">
      <c r="A15" s="1"/>
      <c r="B15" s="11"/>
      <c r="C15" s="29" t="s">
        <v>120</v>
      </c>
      <c r="D15" s="13"/>
      <c r="E15" s="31">
        <v>87404750</v>
      </c>
      <c r="F15" s="14"/>
      <c r="G15" s="14"/>
      <c r="H15" s="14"/>
      <c r="I15" s="14"/>
      <c r="J15" s="19"/>
    </row>
    <row r="16" spans="1:10" ht="12.75">
      <c r="A16" s="1"/>
      <c r="B16" s="11"/>
      <c r="C16" s="2"/>
      <c r="D16" s="2"/>
      <c r="E16" s="2"/>
      <c r="F16" s="14"/>
      <c r="G16" s="14"/>
      <c r="H16" s="14"/>
      <c r="I16" s="14"/>
      <c r="J16" s="19"/>
    </row>
    <row r="17" spans="1:10" ht="13.5" thickBot="1">
      <c r="A17" s="1"/>
      <c r="B17" s="16"/>
      <c r="C17" s="3"/>
      <c r="D17" s="4"/>
      <c r="E17" s="5"/>
      <c r="F17" s="14"/>
      <c r="G17" s="14"/>
      <c r="H17" s="14"/>
      <c r="I17" s="14"/>
      <c r="J17" s="19"/>
    </row>
    <row r="18" spans="1:10" ht="12.75">
      <c r="A18" s="1"/>
      <c r="B18" s="32"/>
      <c r="C18" s="33"/>
      <c r="D18" s="34" t="s">
        <v>99</v>
      </c>
      <c r="E18" s="35"/>
      <c r="F18" s="36"/>
      <c r="G18" s="116" t="s">
        <v>193</v>
      </c>
      <c r="H18" s="116" t="s">
        <v>194</v>
      </c>
      <c r="I18" s="116" t="s">
        <v>195</v>
      </c>
      <c r="J18" s="19"/>
    </row>
    <row r="19" spans="1:10" ht="12.75">
      <c r="A19" s="1"/>
      <c r="B19" s="37" t="s">
        <v>100</v>
      </c>
      <c r="C19" s="6"/>
      <c r="D19" s="7" t="s">
        <v>101</v>
      </c>
      <c r="E19" s="7" t="s">
        <v>102</v>
      </c>
      <c r="F19" s="38" t="s">
        <v>118</v>
      </c>
      <c r="G19" s="117"/>
      <c r="H19" s="117"/>
      <c r="I19" s="117"/>
      <c r="J19" s="19"/>
    </row>
    <row r="20" spans="1:10" ht="12.75">
      <c r="A20" s="1"/>
      <c r="B20" s="39" t="s">
        <v>103</v>
      </c>
      <c r="C20" s="8" t="s">
        <v>104</v>
      </c>
      <c r="D20" s="7" t="s">
        <v>105</v>
      </c>
      <c r="E20" s="7" t="s">
        <v>106</v>
      </c>
      <c r="F20" s="38" t="s">
        <v>109</v>
      </c>
      <c r="G20" s="117"/>
      <c r="H20" s="117"/>
      <c r="I20" s="117"/>
      <c r="J20" s="19"/>
    </row>
    <row r="21" spans="1:10" ht="12.75">
      <c r="A21" s="1"/>
      <c r="B21" s="40"/>
      <c r="C21" s="27"/>
      <c r="D21" s="9" t="s">
        <v>107</v>
      </c>
      <c r="E21" s="9" t="s">
        <v>108</v>
      </c>
      <c r="F21" s="41" t="s">
        <v>107</v>
      </c>
      <c r="G21" s="117"/>
      <c r="H21" s="117"/>
      <c r="I21" s="117"/>
      <c r="J21" s="19"/>
    </row>
    <row r="22" spans="1:10" ht="13.5" thickBot="1">
      <c r="A22" s="1"/>
      <c r="B22" s="42"/>
      <c r="C22" s="43"/>
      <c r="D22" s="44"/>
      <c r="E22" s="44"/>
      <c r="F22" s="45"/>
      <c r="G22" s="117"/>
      <c r="H22" s="117"/>
      <c r="I22" s="117"/>
      <c r="J22" s="19"/>
    </row>
    <row r="23" spans="1:12" s="23" customFormat="1" ht="12.75">
      <c r="A23" s="24"/>
      <c r="B23" s="89">
        <v>1</v>
      </c>
      <c r="C23" s="90" t="s">
        <v>121</v>
      </c>
      <c r="D23" s="91">
        <v>57488437</v>
      </c>
      <c r="E23" s="92">
        <v>0.13584585114251133</v>
      </c>
      <c r="F23" s="93">
        <v>356207.17972945253</v>
      </c>
      <c r="G23" s="93">
        <v>118736</v>
      </c>
      <c r="H23" s="93">
        <v>118736</v>
      </c>
      <c r="I23" s="94">
        <v>118735.17972945253</v>
      </c>
      <c r="J23" s="87"/>
      <c r="K23" s="22"/>
      <c r="L23" s="88"/>
    </row>
    <row r="24" spans="1:12" s="23" customFormat="1" ht="12.75">
      <c r="A24" s="24"/>
      <c r="B24" s="55">
        <f>+B23+1</f>
        <v>2</v>
      </c>
      <c r="C24" s="49" t="s">
        <v>122</v>
      </c>
      <c r="D24" s="51">
        <v>533433633</v>
      </c>
      <c r="E24" s="52">
        <v>1.260509933552847</v>
      </c>
      <c r="F24" s="53">
        <v>3305236.668441096</v>
      </c>
      <c r="G24" s="53">
        <v>1101746</v>
      </c>
      <c r="H24" s="53">
        <v>1101746</v>
      </c>
      <c r="I24" s="54">
        <v>1101744.6684410959</v>
      </c>
      <c r="J24" s="87"/>
      <c r="K24" s="22"/>
      <c r="L24" s="88"/>
    </row>
    <row r="25" spans="1:12" s="23" customFormat="1" ht="12.75">
      <c r="A25" s="24"/>
      <c r="B25" s="55">
        <f aca="true" t="shared" si="0" ref="B25:B88">+B24+1</f>
        <v>3</v>
      </c>
      <c r="C25" s="49" t="s">
        <v>61</v>
      </c>
      <c r="D25" s="51">
        <v>21537255</v>
      </c>
      <c r="E25" s="52">
        <v>0.05089278626149304</v>
      </c>
      <c r="F25" s="53">
        <v>133448.137799677</v>
      </c>
      <c r="G25" s="53">
        <v>44483</v>
      </c>
      <c r="H25" s="53">
        <v>44483</v>
      </c>
      <c r="I25" s="54">
        <v>44482.137799677</v>
      </c>
      <c r="J25" s="87"/>
      <c r="K25" s="22"/>
      <c r="L25" s="88"/>
    </row>
    <row r="26" spans="1:12" s="23" customFormat="1" ht="12.75">
      <c r="A26" s="24"/>
      <c r="B26" s="55">
        <f t="shared" si="0"/>
        <v>4</v>
      </c>
      <c r="C26" s="49" t="s">
        <v>62</v>
      </c>
      <c r="D26" s="51">
        <v>542637320</v>
      </c>
      <c r="E26" s="52">
        <v>1.2822583539206551</v>
      </c>
      <c r="F26" s="53">
        <v>3362264.1257953914</v>
      </c>
      <c r="G26" s="53">
        <v>1120755</v>
      </c>
      <c r="H26" s="53">
        <v>1120755</v>
      </c>
      <c r="I26" s="54">
        <v>1120754.1257953914</v>
      </c>
      <c r="J26" s="87"/>
      <c r="K26" s="22"/>
      <c r="L26" s="88"/>
    </row>
    <row r="27" spans="1:12" s="23" customFormat="1" ht="12.75">
      <c r="A27" s="24"/>
      <c r="B27" s="55">
        <f t="shared" si="0"/>
        <v>5</v>
      </c>
      <c r="C27" s="49" t="s">
        <v>63</v>
      </c>
      <c r="D27" s="51">
        <v>513259967</v>
      </c>
      <c r="E27" s="52">
        <v>1.2128393240973359</v>
      </c>
      <c r="F27" s="53">
        <f>3180237.5373869+21</f>
        <v>3180258.5373869</v>
      </c>
      <c r="G27" s="53">
        <v>1060086</v>
      </c>
      <c r="H27" s="53">
        <v>1060086</v>
      </c>
      <c r="I27" s="54">
        <v>1060086.5373868998</v>
      </c>
      <c r="J27" s="87"/>
      <c r="K27" s="22"/>
      <c r="L27" s="88"/>
    </row>
    <row r="28" spans="1:12" s="23" customFormat="1" ht="12.75">
      <c r="A28" s="24"/>
      <c r="B28" s="55">
        <f t="shared" si="0"/>
        <v>6</v>
      </c>
      <c r="C28" s="49" t="s">
        <v>64</v>
      </c>
      <c r="D28" s="51">
        <v>83500945</v>
      </c>
      <c r="E28" s="52">
        <v>0.19731371275112292</v>
      </c>
      <c r="F28" s="53">
        <v>517384.67203751137</v>
      </c>
      <c r="G28" s="53">
        <v>172462</v>
      </c>
      <c r="H28" s="53">
        <v>172462</v>
      </c>
      <c r="I28" s="54">
        <v>172460.67203751137</v>
      </c>
      <c r="J28" s="87"/>
      <c r="K28" s="22"/>
      <c r="L28" s="88"/>
    </row>
    <row r="29" spans="1:12" s="23" customFormat="1" ht="12.75">
      <c r="A29" s="24"/>
      <c r="B29" s="55">
        <f t="shared" si="0"/>
        <v>7</v>
      </c>
      <c r="C29" s="49" t="s">
        <v>65</v>
      </c>
      <c r="D29" s="51">
        <v>250962366</v>
      </c>
      <c r="E29" s="52">
        <v>0.5930270153980434</v>
      </c>
      <c r="F29" s="53">
        <v>1555001.340723364</v>
      </c>
      <c r="G29" s="53">
        <v>518334</v>
      </c>
      <c r="H29" s="53">
        <v>518334</v>
      </c>
      <c r="I29" s="54">
        <v>518333.3407233639</v>
      </c>
      <c r="J29" s="87"/>
      <c r="K29" s="22"/>
      <c r="L29" s="88"/>
    </row>
    <row r="30" spans="1:12" s="23" customFormat="1" ht="12.75">
      <c r="A30" s="24"/>
      <c r="B30" s="55">
        <f t="shared" si="0"/>
        <v>8</v>
      </c>
      <c r="C30" s="49" t="s">
        <v>44</v>
      </c>
      <c r="D30" s="51">
        <v>633335229</v>
      </c>
      <c r="E30" s="52">
        <v>1.4965785770457167</v>
      </c>
      <c r="F30" s="53">
        <v>3924242.2914610985</v>
      </c>
      <c r="G30" s="53">
        <v>1308081</v>
      </c>
      <c r="H30" s="53">
        <v>1308081</v>
      </c>
      <c r="I30" s="54">
        <v>1308080.2914610985</v>
      </c>
      <c r="J30" s="87"/>
      <c r="K30" s="22"/>
      <c r="L30" s="88"/>
    </row>
    <row r="31" spans="1:12" s="23" customFormat="1" ht="12.75">
      <c r="A31" s="24"/>
      <c r="B31" s="55">
        <f t="shared" si="0"/>
        <v>9</v>
      </c>
      <c r="C31" s="49" t="s">
        <v>0</v>
      </c>
      <c r="D31" s="51">
        <v>705568455</v>
      </c>
      <c r="E31" s="52">
        <v>1.6672665375957554</v>
      </c>
      <c r="F31" s="53">
        <v>4371810.447057677</v>
      </c>
      <c r="G31" s="53">
        <v>1457270</v>
      </c>
      <c r="H31" s="53">
        <v>1457270</v>
      </c>
      <c r="I31" s="54">
        <v>1457270.4470576774</v>
      </c>
      <c r="J31" s="87"/>
      <c r="K31" s="22"/>
      <c r="L31" s="88"/>
    </row>
    <row r="32" spans="1:12" s="23" customFormat="1" ht="12.75">
      <c r="A32" s="24"/>
      <c r="B32" s="55">
        <f t="shared" si="0"/>
        <v>10</v>
      </c>
      <c r="C32" s="49" t="s">
        <v>1</v>
      </c>
      <c r="D32" s="51">
        <v>26608102</v>
      </c>
      <c r="E32" s="52">
        <v>0.06287525721871266</v>
      </c>
      <c r="F32" s="53">
        <v>164867.8841516183</v>
      </c>
      <c r="G32" s="53">
        <v>54956</v>
      </c>
      <c r="H32" s="53">
        <v>54956</v>
      </c>
      <c r="I32" s="54">
        <v>54955.88415161829</v>
      </c>
      <c r="J32" s="87"/>
      <c r="K32" s="22"/>
      <c r="L32" s="88"/>
    </row>
    <row r="33" spans="1:12" s="23" customFormat="1" ht="12.75">
      <c r="A33" s="24"/>
      <c r="B33" s="55">
        <f t="shared" si="0"/>
        <v>11</v>
      </c>
      <c r="C33" s="49" t="s">
        <v>2</v>
      </c>
      <c r="D33" s="51">
        <v>7365512</v>
      </c>
      <c r="E33" s="52">
        <v>0.017404791275511297</v>
      </c>
      <c r="F33" s="53">
        <v>45637.84290714739</v>
      </c>
      <c r="G33" s="53">
        <v>15213</v>
      </c>
      <c r="H33" s="53">
        <v>15213</v>
      </c>
      <c r="I33" s="54">
        <v>15211.842907147387</v>
      </c>
      <c r="J33" s="87"/>
      <c r="K33" s="22"/>
      <c r="L33" s="88"/>
    </row>
    <row r="34" spans="1:12" s="23" customFormat="1" ht="12.75">
      <c r="A34" s="24"/>
      <c r="B34" s="55">
        <f t="shared" si="0"/>
        <v>12</v>
      </c>
      <c r="C34" s="49" t="s">
        <v>3</v>
      </c>
      <c r="D34" s="51">
        <v>223418981</v>
      </c>
      <c r="E34" s="52">
        <v>0.5279416734766604</v>
      </c>
      <c r="F34" s="53">
        <v>1384338.299544274</v>
      </c>
      <c r="G34" s="53">
        <v>461446</v>
      </c>
      <c r="H34" s="53">
        <v>461446</v>
      </c>
      <c r="I34" s="54">
        <v>461446.2995442741</v>
      </c>
      <c r="J34" s="87"/>
      <c r="K34" s="22"/>
      <c r="L34" s="88"/>
    </row>
    <row r="35" spans="1:12" s="23" customFormat="1" ht="12.75">
      <c r="A35" s="24"/>
      <c r="B35" s="55">
        <f t="shared" si="0"/>
        <v>13</v>
      </c>
      <c r="C35" s="49" t="s">
        <v>4</v>
      </c>
      <c r="D35" s="51">
        <v>217008362</v>
      </c>
      <c r="E35" s="52">
        <v>0.5127933055639035</v>
      </c>
      <c r="F35" s="53">
        <v>1344617.1202345977</v>
      </c>
      <c r="G35" s="53">
        <v>448206</v>
      </c>
      <c r="H35" s="53">
        <v>448206</v>
      </c>
      <c r="I35" s="54">
        <v>448205.1202345977</v>
      </c>
      <c r="J35" s="87"/>
      <c r="K35" s="22"/>
      <c r="L35" s="88"/>
    </row>
    <row r="36" spans="1:12" s="23" customFormat="1" ht="12.75">
      <c r="A36" s="24"/>
      <c r="B36" s="55">
        <f t="shared" si="0"/>
        <v>14</v>
      </c>
      <c r="C36" s="49" t="s">
        <v>123</v>
      </c>
      <c r="D36" s="51">
        <v>314027317</v>
      </c>
      <c r="E36" s="52">
        <v>0.7420502345517624</v>
      </c>
      <c r="F36" s="53">
        <v>1945761.4571531448</v>
      </c>
      <c r="G36" s="53">
        <v>648587</v>
      </c>
      <c r="H36" s="53">
        <v>648587</v>
      </c>
      <c r="I36" s="54">
        <v>648587.4571531448</v>
      </c>
      <c r="J36" s="87"/>
      <c r="K36" s="22"/>
      <c r="L36" s="88"/>
    </row>
    <row r="37" spans="1:12" s="23" customFormat="1" ht="12.75">
      <c r="A37" s="24"/>
      <c r="B37" s="55">
        <f t="shared" si="0"/>
        <v>15</v>
      </c>
      <c r="C37" s="49" t="s">
        <v>124</v>
      </c>
      <c r="D37" s="51">
        <v>2502917486</v>
      </c>
      <c r="E37" s="52">
        <v>5.914423386134931</v>
      </c>
      <c r="F37" s="53">
        <v>15508460.923778314</v>
      </c>
      <c r="G37" s="53">
        <v>5169487</v>
      </c>
      <c r="H37" s="53">
        <v>5169487</v>
      </c>
      <c r="I37" s="54">
        <v>5169486.923778314</v>
      </c>
      <c r="J37" s="87"/>
      <c r="K37" s="22"/>
      <c r="L37" s="88"/>
    </row>
    <row r="38" spans="1:12" s="23" customFormat="1" ht="12.75">
      <c r="A38" s="24"/>
      <c r="B38" s="55">
        <f t="shared" si="0"/>
        <v>16</v>
      </c>
      <c r="C38" s="49" t="s">
        <v>159</v>
      </c>
      <c r="D38" s="51">
        <v>66571627</v>
      </c>
      <c r="E38" s="52">
        <v>0.15730953568552905</v>
      </c>
      <c r="F38" s="53">
        <v>412488.0191762924</v>
      </c>
      <c r="G38" s="53">
        <v>137496</v>
      </c>
      <c r="H38" s="53">
        <v>137496</v>
      </c>
      <c r="I38" s="54">
        <v>137496.0191762924</v>
      </c>
      <c r="J38" s="87"/>
      <c r="K38" s="22"/>
      <c r="L38" s="88"/>
    </row>
    <row r="39" spans="1:12" s="23" customFormat="1" ht="12.75">
      <c r="A39" s="24"/>
      <c r="B39" s="55">
        <f t="shared" si="0"/>
        <v>17</v>
      </c>
      <c r="C39" s="49" t="s">
        <v>125</v>
      </c>
      <c r="D39" s="51">
        <v>3292453142</v>
      </c>
      <c r="E39" s="52">
        <v>7.780105404880389</v>
      </c>
      <c r="F39" s="53">
        <v>20400545.036616575</v>
      </c>
      <c r="G39" s="53">
        <v>6800182</v>
      </c>
      <c r="H39" s="53">
        <v>6800182</v>
      </c>
      <c r="I39" s="54">
        <v>6800181.036616575</v>
      </c>
      <c r="J39" s="87"/>
      <c r="K39" s="22"/>
      <c r="L39" s="88"/>
    </row>
    <row r="40" spans="1:12" s="23" customFormat="1" ht="12.75">
      <c r="A40" s="24"/>
      <c r="B40" s="55">
        <f t="shared" si="0"/>
        <v>18</v>
      </c>
      <c r="C40" s="49" t="s">
        <v>46</v>
      </c>
      <c r="D40" s="51">
        <v>772687533</v>
      </c>
      <c r="E40" s="52">
        <v>1.825869706417524</v>
      </c>
      <c r="F40" s="53">
        <v>4787690.556659912</v>
      </c>
      <c r="G40" s="53">
        <v>1595897</v>
      </c>
      <c r="H40" s="53">
        <v>1595897</v>
      </c>
      <c r="I40" s="54">
        <v>1595896.5566599118</v>
      </c>
      <c r="J40" s="87"/>
      <c r="K40" s="22"/>
      <c r="L40" s="88"/>
    </row>
    <row r="41" spans="1:12" s="23" customFormat="1" ht="12.75">
      <c r="A41" s="24"/>
      <c r="B41" s="55">
        <f t="shared" si="0"/>
        <v>19</v>
      </c>
      <c r="C41" s="49" t="s">
        <v>5</v>
      </c>
      <c r="D41" s="51">
        <v>1135280330</v>
      </c>
      <c r="E41" s="52">
        <v>2.6826807400277928</v>
      </c>
      <c r="F41" s="53">
        <v>7034371.182358327</v>
      </c>
      <c r="G41" s="53">
        <v>2344790</v>
      </c>
      <c r="H41" s="53">
        <v>2344790</v>
      </c>
      <c r="I41" s="54">
        <v>2344791.1823583273</v>
      </c>
      <c r="J41" s="87"/>
      <c r="K41" s="22"/>
      <c r="L41" s="88"/>
    </row>
    <row r="42" spans="1:12" s="23" customFormat="1" ht="12.75">
      <c r="A42" s="24"/>
      <c r="B42" s="55">
        <f t="shared" si="0"/>
        <v>20</v>
      </c>
      <c r="C42" s="49" t="s">
        <v>6</v>
      </c>
      <c r="D42" s="51">
        <v>103827332</v>
      </c>
      <c r="E42" s="52">
        <v>0.24534520372150845</v>
      </c>
      <c r="F42" s="53">
        <v>643330.0858493254</v>
      </c>
      <c r="G42" s="53">
        <v>214443</v>
      </c>
      <c r="H42" s="53">
        <v>214443</v>
      </c>
      <c r="I42" s="54">
        <v>214444.0858493254</v>
      </c>
      <c r="J42" s="87"/>
      <c r="K42" s="22"/>
      <c r="L42" s="88"/>
    </row>
    <row r="43" spans="1:12" s="23" customFormat="1" ht="12.75">
      <c r="A43" s="24"/>
      <c r="B43" s="55">
        <f t="shared" si="0"/>
        <v>21</v>
      </c>
      <c r="C43" s="49" t="s">
        <v>7</v>
      </c>
      <c r="D43" s="51">
        <v>340242921</v>
      </c>
      <c r="E43" s="52">
        <v>0.8039980143912983</v>
      </c>
      <c r="F43" s="53">
        <v>2108197.3634510348</v>
      </c>
      <c r="G43" s="53">
        <v>702732</v>
      </c>
      <c r="H43" s="53">
        <v>702732</v>
      </c>
      <c r="I43" s="54">
        <v>702733.3634510348</v>
      </c>
      <c r="J43" s="87"/>
      <c r="K43" s="22"/>
      <c r="L43" s="88"/>
    </row>
    <row r="44" spans="1:12" s="23" customFormat="1" ht="12.75">
      <c r="A44" s="24"/>
      <c r="B44" s="55">
        <f t="shared" si="0"/>
        <v>22</v>
      </c>
      <c r="C44" s="49" t="s">
        <v>8</v>
      </c>
      <c r="D44" s="51">
        <v>8332294</v>
      </c>
      <c r="E44" s="52">
        <v>0.019689308484759124</v>
      </c>
      <c r="F44" s="53">
        <v>51628.1725734975</v>
      </c>
      <c r="G44" s="53">
        <v>17209</v>
      </c>
      <c r="H44" s="53">
        <v>17209</v>
      </c>
      <c r="I44" s="54">
        <v>17210.172573497497</v>
      </c>
      <c r="J44" s="87"/>
      <c r="K44" s="22"/>
      <c r="L44" s="88"/>
    </row>
    <row r="45" spans="1:12" s="23" customFormat="1" ht="12.75">
      <c r="A45" s="24"/>
      <c r="B45" s="55">
        <f t="shared" si="0"/>
        <v>23</v>
      </c>
      <c r="C45" s="57" t="s">
        <v>9</v>
      </c>
      <c r="D45" s="51">
        <v>44234475</v>
      </c>
      <c r="E45" s="52">
        <v>0.10452658342784897</v>
      </c>
      <c r="F45" s="53">
        <v>274083.59678595845</v>
      </c>
      <c r="G45" s="53">
        <v>91361</v>
      </c>
      <c r="H45" s="53">
        <v>91361</v>
      </c>
      <c r="I45" s="54">
        <v>91361.59678595845</v>
      </c>
      <c r="J45" s="87"/>
      <c r="K45" s="22"/>
      <c r="L45" s="88"/>
    </row>
    <row r="46" spans="1:12" s="23" customFormat="1" ht="12.75">
      <c r="A46" s="24"/>
      <c r="B46" s="55">
        <f t="shared" si="0"/>
        <v>24</v>
      </c>
      <c r="C46" s="49" t="s">
        <v>47</v>
      </c>
      <c r="D46" s="51">
        <v>56952561</v>
      </c>
      <c r="E46" s="52">
        <v>0.1345795698670812</v>
      </c>
      <c r="F46" s="53">
        <v>352886.8097801929</v>
      </c>
      <c r="G46" s="53">
        <v>117629</v>
      </c>
      <c r="H46" s="53">
        <v>117629</v>
      </c>
      <c r="I46" s="54">
        <v>117628.80978019291</v>
      </c>
      <c r="J46" s="87"/>
      <c r="K46" s="22"/>
      <c r="L46" s="88"/>
    </row>
    <row r="47" spans="1:12" s="23" customFormat="1" ht="12.75">
      <c r="A47" s="24"/>
      <c r="B47" s="55">
        <f t="shared" si="0"/>
        <v>25</v>
      </c>
      <c r="C47" s="49" t="s">
        <v>10</v>
      </c>
      <c r="D47" s="51">
        <v>512839445</v>
      </c>
      <c r="E47" s="52">
        <v>1.2118456256773535</v>
      </c>
      <c r="F47" s="53">
        <v>3177631.91852768</v>
      </c>
      <c r="G47" s="53">
        <v>1059211</v>
      </c>
      <c r="H47" s="53">
        <v>1059211</v>
      </c>
      <c r="I47" s="54">
        <v>1059209.91852768</v>
      </c>
      <c r="J47" s="87"/>
      <c r="K47" s="22"/>
      <c r="L47" s="88"/>
    </row>
    <row r="48" spans="1:12" s="23" customFormat="1" ht="12.75">
      <c r="A48" s="24"/>
      <c r="B48" s="55">
        <f t="shared" si="0"/>
        <v>26</v>
      </c>
      <c r="C48" s="49" t="s">
        <v>11</v>
      </c>
      <c r="D48" s="51">
        <v>17677777</v>
      </c>
      <c r="E48" s="52">
        <v>0.04177279446425914</v>
      </c>
      <c r="F48" s="53">
        <v>109534.21970849863</v>
      </c>
      <c r="G48" s="53">
        <v>36511</v>
      </c>
      <c r="H48" s="53">
        <v>36511</v>
      </c>
      <c r="I48" s="54">
        <v>36512.219708498626</v>
      </c>
      <c r="J48" s="87"/>
      <c r="K48" s="22"/>
      <c r="L48" s="88"/>
    </row>
    <row r="49" spans="1:12" s="23" customFormat="1" ht="12.75">
      <c r="A49" s="24"/>
      <c r="B49" s="55">
        <f t="shared" si="0"/>
        <v>27</v>
      </c>
      <c r="C49" s="49" t="s">
        <v>12</v>
      </c>
      <c r="D49" s="51">
        <v>27428789</v>
      </c>
      <c r="E49" s="52">
        <v>0.06481455022882866</v>
      </c>
      <c r="F49" s="53">
        <v>169952.98677339638</v>
      </c>
      <c r="G49" s="53">
        <v>56651</v>
      </c>
      <c r="H49" s="53">
        <v>56651</v>
      </c>
      <c r="I49" s="54">
        <v>56650.98677339638</v>
      </c>
      <c r="J49" s="87"/>
      <c r="K49" s="22"/>
      <c r="L49" s="88"/>
    </row>
    <row r="50" spans="1:12" s="23" customFormat="1" ht="12.75">
      <c r="A50" s="24"/>
      <c r="B50" s="55">
        <f t="shared" si="0"/>
        <v>28</v>
      </c>
      <c r="C50" s="49" t="s">
        <v>13</v>
      </c>
      <c r="D50" s="51">
        <v>1153412114</v>
      </c>
      <c r="E50" s="52">
        <v>2.7255263583599136</v>
      </c>
      <c r="F50" s="53">
        <v>7146718.49912576</v>
      </c>
      <c r="G50" s="53">
        <v>2382239</v>
      </c>
      <c r="H50" s="53">
        <v>2382239</v>
      </c>
      <c r="I50" s="54">
        <v>2382240.49912576</v>
      </c>
      <c r="J50" s="87"/>
      <c r="K50" s="22"/>
      <c r="L50" s="88"/>
    </row>
    <row r="51" spans="1:12" s="23" customFormat="1" ht="12.75">
      <c r="A51" s="24"/>
      <c r="B51" s="55">
        <f t="shared" si="0"/>
        <v>29</v>
      </c>
      <c r="C51" s="49" t="s">
        <v>48</v>
      </c>
      <c r="D51" s="51">
        <v>100314126</v>
      </c>
      <c r="E51" s="52">
        <v>0.237043456723082</v>
      </c>
      <c r="F51" s="53">
        <v>621561.722220504</v>
      </c>
      <c r="G51" s="53">
        <v>207187</v>
      </c>
      <c r="H51" s="53">
        <v>207187</v>
      </c>
      <c r="I51" s="54">
        <v>207187.72222050396</v>
      </c>
      <c r="J51" s="87"/>
      <c r="K51" s="22"/>
      <c r="L51" s="88"/>
    </row>
    <row r="52" spans="1:12" s="23" customFormat="1" ht="12.75">
      <c r="A52" s="24"/>
      <c r="B52" s="55">
        <f t="shared" si="0"/>
        <v>30</v>
      </c>
      <c r="C52" s="49" t="s">
        <v>126</v>
      </c>
      <c r="D52" s="51">
        <v>11302003</v>
      </c>
      <c r="E52" s="52">
        <v>0.026706765695338294</v>
      </c>
      <c r="F52" s="53">
        <v>70028.94536728859</v>
      </c>
      <c r="G52" s="53">
        <v>23343</v>
      </c>
      <c r="H52" s="53">
        <v>23343</v>
      </c>
      <c r="I52" s="54">
        <v>23342.945367288587</v>
      </c>
      <c r="J52" s="87"/>
      <c r="K52" s="22"/>
      <c r="L52" s="88"/>
    </row>
    <row r="53" spans="1:12" s="23" customFormat="1" ht="12.75">
      <c r="A53" s="24"/>
      <c r="B53" s="55">
        <f t="shared" si="0"/>
        <v>31</v>
      </c>
      <c r="C53" s="49" t="s">
        <v>127</v>
      </c>
      <c r="D53" s="51">
        <v>7564861</v>
      </c>
      <c r="E53" s="52">
        <v>0.017875855301472007</v>
      </c>
      <c r="F53" s="53">
        <v>46873.03990984006</v>
      </c>
      <c r="G53" s="53">
        <v>15624</v>
      </c>
      <c r="H53" s="53">
        <v>15624</v>
      </c>
      <c r="I53" s="54">
        <v>15625.03990984006</v>
      </c>
      <c r="J53" s="87"/>
      <c r="K53" s="22"/>
      <c r="L53" s="88"/>
    </row>
    <row r="54" spans="1:12" s="23" customFormat="1" ht="12.75">
      <c r="A54" s="24"/>
      <c r="B54" s="55">
        <f t="shared" si="0"/>
        <v>32</v>
      </c>
      <c r="C54" s="49" t="s">
        <v>128</v>
      </c>
      <c r="D54" s="51">
        <v>24308860</v>
      </c>
      <c r="E54" s="52">
        <v>0.05744212139571907</v>
      </c>
      <c r="F54" s="53">
        <v>150621.4278018743</v>
      </c>
      <c r="G54" s="53">
        <v>50207</v>
      </c>
      <c r="H54" s="53">
        <v>50207</v>
      </c>
      <c r="I54" s="54">
        <v>50207.42780187429</v>
      </c>
      <c r="J54" s="87"/>
      <c r="K54" s="22"/>
      <c r="L54" s="88"/>
    </row>
    <row r="55" spans="1:12" s="23" customFormat="1" ht="12.75">
      <c r="A55" s="24"/>
      <c r="B55" s="55">
        <f t="shared" si="0"/>
        <v>33</v>
      </c>
      <c r="C55" s="49" t="s">
        <v>129</v>
      </c>
      <c r="D55" s="51">
        <v>68125236</v>
      </c>
      <c r="E55" s="52">
        <v>0.16098073198101479</v>
      </c>
      <c r="F55" s="53">
        <v>422114.41900852806</v>
      </c>
      <c r="G55" s="53">
        <v>140705</v>
      </c>
      <c r="H55" s="53">
        <v>140705</v>
      </c>
      <c r="I55" s="54">
        <v>140704.41900852806</v>
      </c>
      <c r="J55" s="87"/>
      <c r="K55" s="22"/>
      <c r="L55" s="88"/>
    </row>
    <row r="56" spans="1:12" s="23" customFormat="1" ht="12.75">
      <c r="A56" s="24"/>
      <c r="B56" s="55">
        <f t="shared" si="0"/>
        <v>34</v>
      </c>
      <c r="C56" s="49" t="s">
        <v>130</v>
      </c>
      <c r="D56" s="51">
        <v>201626408</v>
      </c>
      <c r="E56" s="52">
        <v>0.47644556778552277</v>
      </c>
      <c r="F56" s="53">
        <v>1249308.1722270502</v>
      </c>
      <c r="G56" s="53">
        <v>416436</v>
      </c>
      <c r="H56" s="53">
        <v>416436</v>
      </c>
      <c r="I56" s="54">
        <v>416436.1722270502</v>
      </c>
      <c r="J56" s="87"/>
      <c r="K56" s="22"/>
      <c r="L56" s="88"/>
    </row>
    <row r="57" spans="1:12" s="23" customFormat="1" ht="12.75">
      <c r="A57" s="24"/>
      <c r="B57" s="55">
        <f t="shared" si="0"/>
        <v>35</v>
      </c>
      <c r="C57" s="49" t="s">
        <v>14</v>
      </c>
      <c r="D57" s="51">
        <v>1443612</v>
      </c>
      <c r="E57" s="52">
        <v>0.003411272093891561</v>
      </c>
      <c r="F57" s="53">
        <v>8944.841536457052</v>
      </c>
      <c r="G57" s="53">
        <v>2982</v>
      </c>
      <c r="H57" s="53">
        <v>2982</v>
      </c>
      <c r="I57" s="54">
        <v>2980.841536457052</v>
      </c>
      <c r="J57" s="87"/>
      <c r="K57" s="22"/>
      <c r="L57" s="88"/>
    </row>
    <row r="58" spans="1:12" s="23" customFormat="1" ht="12.75">
      <c r="A58" s="24"/>
      <c r="B58" s="55">
        <f t="shared" si="0"/>
        <v>36</v>
      </c>
      <c r="C58" s="49" t="s">
        <v>49</v>
      </c>
      <c r="D58" s="51">
        <v>36891313</v>
      </c>
      <c r="E58" s="52">
        <v>0.08717460546457009</v>
      </c>
      <c r="F58" s="53">
        <v>228584.23790938148</v>
      </c>
      <c r="G58" s="53">
        <v>76195</v>
      </c>
      <c r="H58" s="53">
        <v>76195</v>
      </c>
      <c r="I58" s="54">
        <v>76194.23790938148</v>
      </c>
      <c r="J58" s="87"/>
      <c r="K58" s="22"/>
      <c r="L58" s="88"/>
    </row>
    <row r="59" spans="1:12" s="23" customFormat="1" ht="12.75">
      <c r="A59" s="24"/>
      <c r="B59" s="55">
        <f t="shared" si="0"/>
        <v>37</v>
      </c>
      <c r="C59" s="49" t="s">
        <v>15</v>
      </c>
      <c r="D59" s="51">
        <v>5427558</v>
      </c>
      <c r="E59" s="52">
        <v>0.012825383235507803</v>
      </c>
      <c r="F59" s="53">
        <v>33629.98246061252</v>
      </c>
      <c r="G59" s="53">
        <v>11210</v>
      </c>
      <c r="H59" s="53">
        <v>11210</v>
      </c>
      <c r="I59" s="54">
        <v>11209.982460612518</v>
      </c>
      <c r="J59" s="87"/>
      <c r="K59" s="22"/>
      <c r="L59" s="88"/>
    </row>
    <row r="60" spans="1:12" s="23" customFormat="1" ht="12.75">
      <c r="A60" s="24"/>
      <c r="B60" s="55">
        <f t="shared" si="0"/>
        <v>38</v>
      </c>
      <c r="C60" s="49" t="s">
        <v>16</v>
      </c>
      <c r="D60" s="51">
        <v>814</v>
      </c>
      <c r="E60" s="52">
        <v>1.923491550657469E-06</v>
      </c>
      <c r="F60" s="53">
        <v>0</v>
      </c>
      <c r="G60" s="53">
        <v>0</v>
      </c>
      <c r="H60" s="53">
        <v>0</v>
      </c>
      <c r="I60" s="54">
        <v>0</v>
      </c>
      <c r="J60" s="87"/>
      <c r="K60" s="22"/>
      <c r="L60" s="88"/>
    </row>
    <row r="61" spans="1:12" s="23" customFormat="1" ht="12.75">
      <c r="A61" s="95"/>
      <c r="B61" s="55">
        <f t="shared" si="0"/>
        <v>39</v>
      </c>
      <c r="C61" s="49" t="s">
        <v>17</v>
      </c>
      <c r="D61" s="51">
        <v>1834261</v>
      </c>
      <c r="E61" s="52">
        <v>0.004334380264374103</v>
      </c>
      <c r="F61" s="53">
        <v>11365.362702376571</v>
      </c>
      <c r="G61" s="53">
        <v>3788</v>
      </c>
      <c r="H61" s="53">
        <v>3788</v>
      </c>
      <c r="I61" s="54">
        <v>3789.362702376571</v>
      </c>
      <c r="J61" s="87"/>
      <c r="K61" s="22"/>
      <c r="L61" s="88"/>
    </row>
    <row r="62" spans="1:12" s="23" customFormat="1" ht="12.75">
      <c r="A62" s="24"/>
      <c r="B62" s="55">
        <f t="shared" si="0"/>
        <v>40</v>
      </c>
      <c r="C62" s="49" t="s">
        <v>18</v>
      </c>
      <c r="D62" s="51">
        <v>170013</v>
      </c>
      <c r="E62" s="52">
        <v>0.00040174271376158273</v>
      </c>
      <c r="F62" s="53">
        <v>1053.426643819581</v>
      </c>
      <c r="G62" s="53">
        <v>351</v>
      </c>
      <c r="H62" s="53">
        <v>351</v>
      </c>
      <c r="I62" s="54">
        <v>351.42664381958093</v>
      </c>
      <c r="J62" s="87"/>
      <c r="K62" s="22"/>
      <c r="L62" s="88"/>
    </row>
    <row r="63" spans="1:12" s="23" customFormat="1" ht="12.75">
      <c r="A63" s="24"/>
      <c r="B63" s="55">
        <f t="shared" si="0"/>
        <v>41</v>
      </c>
      <c r="C63" s="49" t="s">
        <v>19</v>
      </c>
      <c r="D63" s="51">
        <v>298200</v>
      </c>
      <c r="E63" s="52">
        <v>0.0007046500987789402</v>
      </c>
      <c r="F63" s="53">
        <v>1847.6929716374573</v>
      </c>
      <c r="G63" s="53">
        <v>616</v>
      </c>
      <c r="H63" s="53">
        <v>616</v>
      </c>
      <c r="I63" s="54">
        <v>615.6929716374573</v>
      </c>
      <c r="J63" s="87"/>
      <c r="K63" s="22"/>
      <c r="L63" s="88"/>
    </row>
    <row r="64" spans="1:12" s="23" customFormat="1" ht="12.75">
      <c r="A64" s="24"/>
      <c r="B64" s="55">
        <f t="shared" si="0"/>
        <v>42</v>
      </c>
      <c r="C64" s="49" t="s">
        <v>20</v>
      </c>
      <c r="D64" s="51">
        <v>45041244</v>
      </c>
      <c r="E64" s="52">
        <v>0.10643298804066516</v>
      </c>
      <c r="F64" s="53">
        <v>279082.46134341985</v>
      </c>
      <c r="G64" s="53">
        <v>93027</v>
      </c>
      <c r="H64" s="53">
        <v>93027</v>
      </c>
      <c r="I64" s="54">
        <v>93028.46134341985</v>
      </c>
      <c r="J64" s="87"/>
      <c r="K64" s="22"/>
      <c r="L64" s="88"/>
    </row>
    <row r="65" spans="1:12" s="23" customFormat="1" ht="12.75">
      <c r="A65" s="24"/>
      <c r="B65" s="55">
        <f t="shared" si="0"/>
        <v>43</v>
      </c>
      <c r="C65" s="49" t="s">
        <v>21</v>
      </c>
      <c r="D65" s="51">
        <v>44192468</v>
      </c>
      <c r="E65" s="52">
        <v>0.10442732039398106</v>
      </c>
      <c r="F65" s="53">
        <v>273823.3149661745</v>
      </c>
      <c r="G65" s="53">
        <v>91275</v>
      </c>
      <c r="H65" s="53">
        <v>91275</v>
      </c>
      <c r="I65" s="54">
        <v>91273.31496617448</v>
      </c>
      <c r="J65" s="87"/>
      <c r="K65" s="22"/>
      <c r="L65" s="88"/>
    </row>
    <row r="66" spans="1:12" s="23" customFormat="1" ht="12.75">
      <c r="A66" s="24"/>
      <c r="B66" s="55">
        <f t="shared" si="0"/>
        <v>44</v>
      </c>
      <c r="C66" s="49" t="s">
        <v>22</v>
      </c>
      <c r="D66" s="51">
        <v>140752664</v>
      </c>
      <c r="E66" s="52">
        <v>0.3326001964822233</v>
      </c>
      <c r="F66" s="53">
        <v>872125.1107043881</v>
      </c>
      <c r="G66" s="53">
        <v>290708</v>
      </c>
      <c r="H66" s="53">
        <v>290708</v>
      </c>
      <c r="I66" s="54">
        <v>290709.1107043881</v>
      </c>
      <c r="J66" s="87"/>
      <c r="K66" s="22"/>
      <c r="L66" s="88"/>
    </row>
    <row r="67" spans="1:12" s="23" customFormat="1" ht="12.75">
      <c r="A67" s="24"/>
      <c r="B67" s="55">
        <f t="shared" si="0"/>
        <v>45</v>
      </c>
      <c r="C67" s="49" t="s">
        <v>131</v>
      </c>
      <c r="D67" s="51">
        <v>268841815</v>
      </c>
      <c r="E67" s="52">
        <v>0.635276363164519</v>
      </c>
      <c r="F67" s="53">
        <v>1665785.1510991196</v>
      </c>
      <c r="G67" s="53">
        <v>555262</v>
      </c>
      <c r="H67" s="53">
        <v>555262</v>
      </c>
      <c r="I67" s="54">
        <v>555261.1510991196</v>
      </c>
      <c r="J67" s="87"/>
      <c r="K67" s="22"/>
      <c r="L67" s="88"/>
    </row>
    <row r="68" spans="1:12" s="23" customFormat="1" ht="12.75">
      <c r="A68" s="24"/>
      <c r="B68" s="55">
        <f t="shared" si="0"/>
        <v>46</v>
      </c>
      <c r="C68" s="49" t="s">
        <v>23</v>
      </c>
      <c r="D68" s="51">
        <v>28999661</v>
      </c>
      <c r="E68" s="52">
        <v>0.0685265391958611</v>
      </c>
      <c r="F68" s="53">
        <v>179686.35080338322</v>
      </c>
      <c r="G68" s="53">
        <v>59895</v>
      </c>
      <c r="H68" s="53">
        <v>59895</v>
      </c>
      <c r="I68" s="54">
        <v>59896.35080338322</v>
      </c>
      <c r="J68" s="87"/>
      <c r="K68" s="22"/>
      <c r="L68" s="88"/>
    </row>
    <row r="69" spans="1:12" s="23" customFormat="1" ht="12.75">
      <c r="A69" s="24"/>
      <c r="B69" s="55">
        <f t="shared" si="0"/>
        <v>47</v>
      </c>
      <c r="C69" s="49" t="s">
        <v>24</v>
      </c>
      <c r="D69" s="51">
        <v>21307262</v>
      </c>
      <c r="E69" s="52">
        <v>0.050349310103986446</v>
      </c>
      <c r="F69" s="53">
        <v>132023.06586934227</v>
      </c>
      <c r="G69" s="53">
        <v>44008</v>
      </c>
      <c r="H69" s="53">
        <v>44008</v>
      </c>
      <c r="I69" s="54">
        <v>44007.065869342274</v>
      </c>
      <c r="J69" s="87"/>
      <c r="K69" s="22"/>
      <c r="L69" s="88"/>
    </row>
    <row r="70" spans="1:12" s="23" customFormat="1" ht="12.75">
      <c r="A70" s="24"/>
      <c r="B70" s="55">
        <f t="shared" si="0"/>
        <v>48</v>
      </c>
      <c r="C70" s="49" t="s">
        <v>25</v>
      </c>
      <c r="D70" s="51">
        <v>59467185</v>
      </c>
      <c r="E70" s="52">
        <v>0.1405216558831506</v>
      </c>
      <c r="F70" s="53">
        <v>368467.8060615842</v>
      </c>
      <c r="G70" s="53">
        <v>122823</v>
      </c>
      <c r="H70" s="53">
        <v>122823</v>
      </c>
      <c r="I70" s="54">
        <v>122821.80606158421</v>
      </c>
      <c r="J70" s="87"/>
      <c r="K70" s="22"/>
      <c r="L70" s="88"/>
    </row>
    <row r="71" spans="1:12" s="23" customFormat="1" ht="12.75">
      <c r="A71" s="24"/>
      <c r="B71" s="55">
        <f t="shared" si="0"/>
        <v>49</v>
      </c>
      <c r="C71" s="49" t="s">
        <v>45</v>
      </c>
      <c r="D71" s="51">
        <v>36715343</v>
      </c>
      <c r="E71" s="52">
        <v>0.08675878628991507</v>
      </c>
      <c r="F71" s="53">
        <v>227493.9007792036</v>
      </c>
      <c r="G71" s="53">
        <v>75831</v>
      </c>
      <c r="H71" s="53">
        <v>75831</v>
      </c>
      <c r="I71" s="54">
        <v>75831.9007792036</v>
      </c>
      <c r="J71" s="87"/>
      <c r="K71" s="22"/>
      <c r="L71" s="88"/>
    </row>
    <row r="72" spans="1:12" s="23" customFormat="1" ht="12.75">
      <c r="A72" s="24"/>
      <c r="B72" s="55">
        <f t="shared" si="0"/>
        <v>50</v>
      </c>
      <c r="C72" s="49" t="s">
        <v>26</v>
      </c>
      <c r="D72" s="51">
        <v>70315585</v>
      </c>
      <c r="E72" s="52">
        <v>0.16615655236736743</v>
      </c>
      <c r="F72" s="53">
        <v>435686.15761594975</v>
      </c>
      <c r="G72" s="53">
        <v>145229</v>
      </c>
      <c r="H72" s="53">
        <v>145229</v>
      </c>
      <c r="I72" s="54">
        <v>145228.15761594975</v>
      </c>
      <c r="J72" s="87"/>
      <c r="K72" s="22"/>
      <c r="L72" s="88"/>
    </row>
    <row r="73" spans="1:12" s="23" customFormat="1" ht="12.75">
      <c r="A73" s="24"/>
      <c r="B73" s="55">
        <f t="shared" si="0"/>
        <v>51</v>
      </c>
      <c r="C73" s="49" t="s">
        <v>50</v>
      </c>
      <c r="D73" s="51">
        <v>101092774</v>
      </c>
      <c r="E73" s="52">
        <v>0.23888341108295463</v>
      </c>
      <c r="F73" s="53">
        <v>626386.3447455864</v>
      </c>
      <c r="G73" s="53">
        <v>208795</v>
      </c>
      <c r="H73" s="53">
        <v>208795</v>
      </c>
      <c r="I73" s="54">
        <v>208796.3447455864</v>
      </c>
      <c r="J73" s="87"/>
      <c r="K73" s="22"/>
      <c r="L73" s="88"/>
    </row>
    <row r="74" spans="1:12" s="23" customFormat="1" ht="12.75">
      <c r="A74" s="24"/>
      <c r="B74" s="55">
        <f t="shared" si="0"/>
        <v>52</v>
      </c>
      <c r="C74" s="49" t="s">
        <v>27</v>
      </c>
      <c r="D74" s="51">
        <v>17296530</v>
      </c>
      <c r="E74" s="52">
        <v>0.04087190333009022</v>
      </c>
      <c r="F74" s="53">
        <v>107171.9547777211</v>
      </c>
      <c r="G74" s="53">
        <v>35724</v>
      </c>
      <c r="H74" s="53">
        <v>35724</v>
      </c>
      <c r="I74" s="54">
        <v>35723.9547777211</v>
      </c>
      <c r="J74" s="87"/>
      <c r="K74" s="22"/>
      <c r="L74" s="88"/>
    </row>
    <row r="75" spans="1:12" s="23" customFormat="1" ht="12.75">
      <c r="A75" s="24"/>
      <c r="B75" s="55">
        <f t="shared" si="0"/>
        <v>53</v>
      </c>
      <c r="C75" s="49" t="s">
        <v>66</v>
      </c>
      <c r="D75" s="51">
        <v>84843669</v>
      </c>
      <c r="E75" s="52">
        <v>0.20048658531729613</v>
      </c>
      <c r="F75" s="53">
        <v>525704.3960403581</v>
      </c>
      <c r="G75" s="53">
        <v>175235</v>
      </c>
      <c r="H75" s="53">
        <v>175235</v>
      </c>
      <c r="I75" s="54">
        <v>175234.39604035811</v>
      </c>
      <c r="J75" s="87"/>
      <c r="K75" s="22"/>
      <c r="L75" s="88"/>
    </row>
    <row r="76" spans="1:12" s="23" customFormat="1" ht="12.75">
      <c r="A76" s="24"/>
      <c r="B76" s="55">
        <f t="shared" si="0"/>
        <v>54</v>
      </c>
      <c r="C76" s="49" t="s">
        <v>51</v>
      </c>
      <c r="D76" s="51">
        <v>49763446</v>
      </c>
      <c r="E76" s="52">
        <v>0.11759160677223493</v>
      </c>
      <c r="F76" s="53">
        <v>308341.94976076507</v>
      </c>
      <c r="G76" s="53">
        <v>102781</v>
      </c>
      <c r="H76" s="53">
        <v>102781</v>
      </c>
      <c r="I76" s="54">
        <v>102779.94976076507</v>
      </c>
      <c r="J76" s="87"/>
      <c r="K76" s="22"/>
      <c r="L76" s="88"/>
    </row>
    <row r="77" spans="1:12" s="23" customFormat="1" ht="12.75">
      <c r="A77" s="24"/>
      <c r="B77" s="55">
        <f t="shared" si="0"/>
        <v>55</v>
      </c>
      <c r="C77" s="49" t="s">
        <v>67</v>
      </c>
      <c r="D77" s="51">
        <v>11048213</v>
      </c>
      <c r="E77" s="52">
        <v>0.02610705694762163</v>
      </c>
      <c r="F77" s="53">
        <v>68456.42357227896</v>
      </c>
      <c r="G77" s="53">
        <v>22819</v>
      </c>
      <c r="H77" s="53">
        <v>22819</v>
      </c>
      <c r="I77" s="54">
        <v>22818.42357227896</v>
      </c>
      <c r="J77" s="87"/>
      <c r="K77" s="22"/>
      <c r="L77" s="88"/>
    </row>
    <row r="78" spans="1:12" s="23" customFormat="1" ht="12.75">
      <c r="A78" s="24"/>
      <c r="B78" s="55">
        <f t="shared" si="0"/>
        <v>56</v>
      </c>
      <c r="C78" s="49" t="s">
        <v>68</v>
      </c>
      <c r="D78" s="51">
        <v>5971111</v>
      </c>
      <c r="E78" s="52">
        <v>0.014109805352012126</v>
      </c>
      <c r="F78" s="53">
        <v>36997.92028023845</v>
      </c>
      <c r="G78" s="53">
        <v>12333</v>
      </c>
      <c r="H78" s="53">
        <v>12333</v>
      </c>
      <c r="I78" s="54">
        <v>12331.920280238453</v>
      </c>
      <c r="J78" s="87"/>
      <c r="K78" s="22"/>
      <c r="L78" s="88"/>
    </row>
    <row r="79" spans="1:12" s="23" customFormat="1" ht="12.75">
      <c r="A79" s="24"/>
      <c r="B79" s="55">
        <f t="shared" si="0"/>
        <v>57</v>
      </c>
      <c r="C79" s="49" t="s">
        <v>69</v>
      </c>
      <c r="D79" s="51">
        <v>480169</v>
      </c>
      <c r="E79" s="52">
        <v>0.0011346449808202043</v>
      </c>
      <c r="F79" s="53">
        <v>2975.2008266203425</v>
      </c>
      <c r="G79" s="53">
        <v>992</v>
      </c>
      <c r="H79" s="53">
        <v>992</v>
      </c>
      <c r="I79" s="54">
        <v>991.2008266203425</v>
      </c>
      <c r="J79" s="87"/>
      <c r="K79" s="22"/>
      <c r="L79" s="88"/>
    </row>
    <row r="80" spans="1:12" s="23" customFormat="1" ht="12.75">
      <c r="A80" s="24"/>
      <c r="B80" s="55">
        <f t="shared" si="0"/>
        <v>58</v>
      </c>
      <c r="C80" s="49" t="s">
        <v>70</v>
      </c>
      <c r="D80" s="51">
        <v>1631010</v>
      </c>
      <c r="E80" s="52">
        <v>0.0038540957666312516</v>
      </c>
      <c r="F80" s="53">
        <v>10105.988308753887</v>
      </c>
      <c r="G80" s="53">
        <v>3369</v>
      </c>
      <c r="H80" s="53">
        <v>3369</v>
      </c>
      <c r="I80" s="54">
        <v>3367.9883087538874</v>
      </c>
      <c r="J80" s="87"/>
      <c r="K80" s="22"/>
      <c r="L80" s="88"/>
    </row>
    <row r="81" spans="1:12" s="23" customFormat="1" ht="12.75">
      <c r="A81" s="24"/>
      <c r="B81" s="55">
        <f t="shared" si="0"/>
        <v>59</v>
      </c>
      <c r="C81" s="49" t="s">
        <v>71</v>
      </c>
      <c r="D81" s="51">
        <v>9265848</v>
      </c>
      <c r="E81" s="52">
        <v>0.02189530754014301</v>
      </c>
      <c r="F81" s="53">
        <v>57412.61645157944</v>
      </c>
      <c r="G81" s="53">
        <v>19138</v>
      </c>
      <c r="H81" s="53">
        <v>19138</v>
      </c>
      <c r="I81" s="54">
        <v>19136.616451579437</v>
      </c>
      <c r="J81" s="87"/>
      <c r="K81" s="22"/>
      <c r="L81" s="88"/>
    </row>
    <row r="82" spans="1:12" s="23" customFormat="1" ht="12.75">
      <c r="A82" s="24"/>
      <c r="B82" s="55">
        <f t="shared" si="0"/>
        <v>60</v>
      </c>
      <c r="C82" s="49" t="s">
        <v>72</v>
      </c>
      <c r="D82" s="51">
        <v>5527787</v>
      </c>
      <c r="E82" s="52">
        <v>0.013062225538494104</v>
      </c>
      <c r="F82" s="53">
        <v>34251.016729070776</v>
      </c>
      <c r="G82" s="53">
        <v>11417</v>
      </c>
      <c r="H82" s="53">
        <v>11417</v>
      </c>
      <c r="I82" s="54">
        <v>11417.016729070776</v>
      </c>
      <c r="J82" s="87"/>
      <c r="K82" s="22"/>
      <c r="L82" s="88"/>
    </row>
    <row r="83" spans="1:12" s="23" customFormat="1" ht="12.75">
      <c r="A83" s="24"/>
      <c r="B83" s="55">
        <f t="shared" si="0"/>
        <v>61</v>
      </c>
      <c r="C83" s="49" t="s">
        <v>73</v>
      </c>
      <c r="D83" s="51">
        <v>1997367</v>
      </c>
      <c r="E83" s="52">
        <v>0.004719801656095894</v>
      </c>
      <c r="F83" s="53">
        <v>12375.992514019426</v>
      </c>
      <c r="G83" s="53">
        <v>4125</v>
      </c>
      <c r="H83" s="53">
        <v>4125</v>
      </c>
      <c r="I83" s="54">
        <v>4125.992514019426</v>
      </c>
      <c r="J83" s="87"/>
      <c r="K83" s="22"/>
      <c r="L83" s="88"/>
    </row>
    <row r="84" spans="1:12" s="23" customFormat="1" ht="12.75">
      <c r="A84" s="24"/>
      <c r="B84" s="55">
        <f t="shared" si="0"/>
        <v>62</v>
      </c>
      <c r="C84" s="49" t="s">
        <v>74</v>
      </c>
      <c r="D84" s="51">
        <v>38005888</v>
      </c>
      <c r="E84" s="52">
        <v>0.08980835926687236</v>
      </c>
      <c r="F84" s="53">
        <v>235490.31568893485</v>
      </c>
      <c r="G84" s="53">
        <v>78497</v>
      </c>
      <c r="H84" s="53">
        <v>78497</v>
      </c>
      <c r="I84" s="54">
        <v>78496.31568893485</v>
      </c>
      <c r="J84" s="87"/>
      <c r="K84" s="22"/>
      <c r="L84" s="88"/>
    </row>
    <row r="85" spans="1:12" s="23" customFormat="1" ht="12.75">
      <c r="A85" s="24"/>
      <c r="B85" s="55">
        <f t="shared" si="0"/>
        <v>63</v>
      </c>
      <c r="C85" s="49" t="s">
        <v>75</v>
      </c>
      <c r="D85" s="51">
        <v>15927419</v>
      </c>
      <c r="E85" s="52">
        <v>0.037636677973318475</v>
      </c>
      <c r="F85" s="53">
        <v>98688.73287265224</v>
      </c>
      <c r="G85" s="53">
        <v>32896</v>
      </c>
      <c r="H85" s="53">
        <v>32896</v>
      </c>
      <c r="I85" s="54">
        <v>32896.73287265224</v>
      </c>
      <c r="J85" s="87"/>
      <c r="K85" s="22"/>
      <c r="L85" s="88"/>
    </row>
    <row r="86" spans="1:12" s="23" customFormat="1" ht="12.75">
      <c r="A86" s="24"/>
      <c r="B86" s="55">
        <f t="shared" si="0"/>
        <v>64</v>
      </c>
      <c r="C86" s="49" t="s">
        <v>76</v>
      </c>
      <c r="D86" s="51">
        <v>23273738</v>
      </c>
      <c r="E86" s="52">
        <v>0.05499611596463841</v>
      </c>
      <c r="F86" s="53">
        <v>144207.65300580687</v>
      </c>
      <c r="G86" s="53">
        <v>48069</v>
      </c>
      <c r="H86" s="53">
        <v>48069</v>
      </c>
      <c r="I86" s="54">
        <v>48069.653005806875</v>
      </c>
      <c r="J86" s="87"/>
      <c r="K86" s="22"/>
      <c r="L86" s="88"/>
    </row>
    <row r="87" spans="1:12" s="23" customFormat="1" ht="12.75">
      <c r="A87" s="24"/>
      <c r="B87" s="55">
        <f t="shared" si="0"/>
        <v>65</v>
      </c>
      <c r="C87" s="49" t="s">
        <v>77</v>
      </c>
      <c r="D87" s="51">
        <v>30690072</v>
      </c>
      <c r="E87" s="52">
        <v>0.07252100022244395</v>
      </c>
      <c r="F87" s="53">
        <v>190160.39682577972</v>
      </c>
      <c r="G87" s="53">
        <v>63387</v>
      </c>
      <c r="H87" s="53">
        <v>63387</v>
      </c>
      <c r="I87" s="54">
        <v>63386.396825779724</v>
      </c>
      <c r="J87" s="87"/>
      <c r="K87" s="22"/>
      <c r="L87" s="88"/>
    </row>
    <row r="88" spans="1:12" s="23" customFormat="1" ht="12.75">
      <c r="A88" s="24"/>
      <c r="B88" s="55">
        <f t="shared" si="0"/>
        <v>66</v>
      </c>
      <c r="C88" s="49" t="s">
        <v>78</v>
      </c>
      <c r="D88" s="51">
        <v>4213153</v>
      </c>
      <c r="E88" s="52">
        <v>0.009955729971900699</v>
      </c>
      <c r="F88" s="53">
        <v>26105.342677844626</v>
      </c>
      <c r="G88" s="53">
        <v>8702</v>
      </c>
      <c r="H88" s="53">
        <v>8702</v>
      </c>
      <c r="I88" s="54">
        <v>8701.342677844626</v>
      </c>
      <c r="J88" s="87"/>
      <c r="K88" s="22"/>
      <c r="L88" s="88"/>
    </row>
    <row r="89" spans="1:12" s="23" customFormat="1" ht="12.75">
      <c r="A89" s="24"/>
      <c r="B89" s="55">
        <f aca="true" t="shared" si="1" ref="B89:B152">+B88+1</f>
        <v>67</v>
      </c>
      <c r="C89" s="49" t="s">
        <v>79</v>
      </c>
      <c r="D89" s="51">
        <v>3568571</v>
      </c>
      <c r="E89" s="52">
        <v>0.008432575143023681</v>
      </c>
      <c r="F89" s="53">
        <v>22111.41366696597</v>
      </c>
      <c r="G89" s="53">
        <v>7370</v>
      </c>
      <c r="H89" s="53">
        <v>7370</v>
      </c>
      <c r="I89" s="54">
        <v>7371.413666965971</v>
      </c>
      <c r="J89" s="87"/>
      <c r="K89" s="22"/>
      <c r="L89" s="88"/>
    </row>
    <row r="90" spans="1:12" s="23" customFormat="1" ht="12.75">
      <c r="A90" s="24"/>
      <c r="B90" s="55">
        <f t="shared" si="1"/>
        <v>68</v>
      </c>
      <c r="C90" s="49" t="s">
        <v>80</v>
      </c>
      <c r="D90" s="51">
        <v>39544817</v>
      </c>
      <c r="E90" s="52">
        <v>0.09344486655011776</v>
      </c>
      <c r="F90" s="53">
        <v>245025.75598789213</v>
      </c>
      <c r="G90" s="53">
        <v>81675</v>
      </c>
      <c r="H90" s="53">
        <v>81675</v>
      </c>
      <c r="I90" s="54">
        <v>81675.75598789213</v>
      </c>
      <c r="J90" s="87"/>
      <c r="K90" s="22"/>
      <c r="L90" s="88"/>
    </row>
    <row r="91" spans="1:12" s="23" customFormat="1" ht="12.75">
      <c r="A91" s="24"/>
      <c r="B91" s="55">
        <f t="shared" si="1"/>
        <v>69</v>
      </c>
      <c r="C91" s="49" t="s">
        <v>81</v>
      </c>
      <c r="D91" s="51">
        <v>6654512</v>
      </c>
      <c r="E91" s="52">
        <v>0.015724689933352257</v>
      </c>
      <c r="F91" s="53">
        <v>41232.377773565124</v>
      </c>
      <c r="G91" s="53">
        <v>13744</v>
      </c>
      <c r="H91" s="53">
        <v>13744</v>
      </c>
      <c r="I91" s="54">
        <v>13744.377773565124</v>
      </c>
      <c r="J91" s="87"/>
      <c r="K91" s="22"/>
      <c r="L91" s="88"/>
    </row>
    <row r="92" spans="1:12" s="23" customFormat="1" ht="12.75">
      <c r="A92" s="24"/>
      <c r="B92" s="55">
        <f t="shared" si="1"/>
        <v>70</v>
      </c>
      <c r="C92" s="49" t="s">
        <v>82</v>
      </c>
      <c r="D92" s="51">
        <v>9061995</v>
      </c>
      <c r="E92" s="52">
        <v>0.021413600509336893</v>
      </c>
      <c r="F92" s="53">
        <v>56149.51197355392</v>
      </c>
      <c r="G92" s="53">
        <v>18717</v>
      </c>
      <c r="H92" s="53">
        <v>18717</v>
      </c>
      <c r="I92" s="54">
        <v>18715.51197355392</v>
      </c>
      <c r="J92" s="87"/>
      <c r="K92" s="22"/>
      <c r="L92" s="88"/>
    </row>
    <row r="93" spans="1:12" s="23" customFormat="1" ht="12.75">
      <c r="A93" s="24"/>
      <c r="B93" s="55">
        <f t="shared" si="1"/>
        <v>71</v>
      </c>
      <c r="C93" s="49" t="s">
        <v>83</v>
      </c>
      <c r="D93" s="51">
        <v>26976864</v>
      </c>
      <c r="E93" s="52">
        <v>0.06374664615139515</v>
      </c>
      <c r="F93" s="53">
        <v>167152.79010603463</v>
      </c>
      <c r="G93" s="53">
        <v>55718</v>
      </c>
      <c r="H93" s="53">
        <v>55718</v>
      </c>
      <c r="I93" s="54">
        <v>55716.790106034634</v>
      </c>
      <c r="J93" s="87"/>
      <c r="K93" s="22"/>
      <c r="L93" s="88"/>
    </row>
    <row r="94" spans="1:12" s="23" customFormat="1" ht="12.75">
      <c r="A94" s="24"/>
      <c r="B94" s="55">
        <f t="shared" si="1"/>
        <v>72</v>
      </c>
      <c r="C94" s="49" t="s">
        <v>84</v>
      </c>
      <c r="D94" s="51">
        <v>11631570</v>
      </c>
      <c r="E94" s="52">
        <v>0.02748553638314607</v>
      </c>
      <c r="F94" s="53">
        <v>72070.9930855436</v>
      </c>
      <c r="G94" s="53">
        <v>24024</v>
      </c>
      <c r="H94" s="53">
        <v>24024</v>
      </c>
      <c r="I94" s="54">
        <v>24022.993085543596</v>
      </c>
      <c r="J94" s="87"/>
      <c r="K94" s="22"/>
      <c r="L94" s="88"/>
    </row>
    <row r="95" spans="1:12" s="23" customFormat="1" ht="12.75">
      <c r="A95" s="24"/>
      <c r="B95" s="55">
        <f t="shared" si="1"/>
        <v>73</v>
      </c>
      <c r="C95" s="49" t="s">
        <v>85</v>
      </c>
      <c r="D95" s="51">
        <v>25707409</v>
      </c>
      <c r="E95" s="52">
        <v>0.06074690909188671</v>
      </c>
      <c r="F95" s="53">
        <v>159287.05207347253</v>
      </c>
      <c r="G95" s="53">
        <v>53096</v>
      </c>
      <c r="H95" s="53">
        <v>53096</v>
      </c>
      <c r="I95" s="54">
        <v>53095.05207347253</v>
      </c>
      <c r="J95" s="87"/>
      <c r="K95" s="22"/>
      <c r="L95" s="88"/>
    </row>
    <row r="96" spans="1:12" s="23" customFormat="1" ht="12.75">
      <c r="A96" s="24"/>
      <c r="B96" s="55">
        <f t="shared" si="1"/>
        <v>74</v>
      </c>
      <c r="C96" s="49" t="s">
        <v>86</v>
      </c>
      <c r="D96" s="51">
        <v>28780901</v>
      </c>
      <c r="E96" s="52">
        <v>0.06800960674915123</v>
      </c>
      <c r="F96" s="53">
        <v>178330.88026523628</v>
      </c>
      <c r="G96" s="53">
        <v>59444</v>
      </c>
      <c r="H96" s="53">
        <v>59444</v>
      </c>
      <c r="I96" s="54">
        <v>59442.88026523628</v>
      </c>
      <c r="J96" s="87"/>
      <c r="K96" s="22"/>
      <c r="L96" s="88"/>
    </row>
    <row r="97" spans="1:12" s="23" customFormat="1" ht="12.75">
      <c r="A97" s="24"/>
      <c r="B97" s="55">
        <f t="shared" si="1"/>
        <v>75</v>
      </c>
      <c r="C97" s="49" t="s">
        <v>87</v>
      </c>
      <c r="D97" s="51">
        <v>567763</v>
      </c>
      <c r="E97" s="52">
        <v>0.0013416306305601188</v>
      </c>
      <c r="F97" s="53">
        <v>3517.9466956934866</v>
      </c>
      <c r="G97" s="53">
        <v>1173</v>
      </c>
      <c r="H97" s="53">
        <v>1173</v>
      </c>
      <c r="I97" s="54">
        <v>1171.9466956934866</v>
      </c>
      <c r="J97" s="87"/>
      <c r="K97" s="22"/>
      <c r="L97" s="88"/>
    </row>
    <row r="98" spans="1:12" s="23" customFormat="1" ht="12.75">
      <c r="A98" s="24"/>
      <c r="B98" s="55">
        <f t="shared" si="1"/>
        <v>76</v>
      </c>
      <c r="C98" s="49" t="s">
        <v>88</v>
      </c>
      <c r="D98" s="51">
        <v>3274058</v>
      </c>
      <c r="E98" s="52">
        <v>0.007736637468504289</v>
      </c>
      <c r="F98" s="53">
        <v>20286.56591325751</v>
      </c>
      <c r="G98" s="53">
        <v>6762</v>
      </c>
      <c r="H98" s="53">
        <v>6762</v>
      </c>
      <c r="I98" s="54">
        <v>6762.565913257509</v>
      </c>
      <c r="J98" s="87"/>
      <c r="K98" s="22"/>
      <c r="L98" s="88"/>
    </row>
    <row r="99" spans="1:12" s="23" customFormat="1" ht="12.75">
      <c r="A99" s="24"/>
      <c r="B99" s="55">
        <f t="shared" si="1"/>
        <v>77</v>
      </c>
      <c r="C99" s="49" t="s">
        <v>89</v>
      </c>
      <c r="D99" s="51">
        <v>3636176</v>
      </c>
      <c r="E99" s="52">
        <v>0.008592326551232769</v>
      </c>
      <c r="F99" s="53">
        <v>22530.304623865868</v>
      </c>
      <c r="G99" s="53">
        <v>7510</v>
      </c>
      <c r="H99" s="53">
        <v>7510</v>
      </c>
      <c r="I99" s="54">
        <v>7510.304623865868</v>
      </c>
      <c r="J99" s="87"/>
      <c r="K99" s="22"/>
      <c r="L99" s="88"/>
    </row>
    <row r="100" spans="1:12" s="23" customFormat="1" ht="12.75">
      <c r="A100" s="24"/>
      <c r="B100" s="55">
        <f t="shared" si="1"/>
        <v>78</v>
      </c>
      <c r="C100" s="49" t="s">
        <v>90</v>
      </c>
      <c r="D100" s="51">
        <v>13251540</v>
      </c>
      <c r="E100" s="52">
        <v>0.03131354450024506</v>
      </c>
      <c r="F100" s="53">
        <v>82108.57585973383</v>
      </c>
      <c r="G100" s="53">
        <v>27370</v>
      </c>
      <c r="H100" s="53">
        <v>27370</v>
      </c>
      <c r="I100" s="54">
        <v>27368.575859733828</v>
      </c>
      <c r="J100" s="87"/>
      <c r="K100" s="22"/>
      <c r="L100" s="88"/>
    </row>
    <row r="101" spans="1:12" s="23" customFormat="1" ht="12.75">
      <c r="A101" s="24"/>
      <c r="B101" s="55">
        <f t="shared" si="1"/>
        <v>79</v>
      </c>
      <c r="C101" s="49" t="s">
        <v>91</v>
      </c>
      <c r="D101" s="51">
        <v>3219828</v>
      </c>
      <c r="E101" s="52">
        <v>0.007608491342224003</v>
      </c>
      <c r="F101" s="53">
        <v>19950.5485093276</v>
      </c>
      <c r="G101" s="53">
        <v>6650</v>
      </c>
      <c r="H101" s="53">
        <v>6650</v>
      </c>
      <c r="I101" s="54">
        <v>6650.5485093276</v>
      </c>
      <c r="J101" s="87"/>
      <c r="K101" s="22"/>
      <c r="L101" s="88"/>
    </row>
    <row r="102" spans="1:12" s="23" customFormat="1" ht="12.75">
      <c r="A102" s="24"/>
      <c r="B102" s="55">
        <f t="shared" si="1"/>
        <v>80</v>
      </c>
      <c r="C102" s="49" t="s">
        <v>92</v>
      </c>
      <c r="D102" s="51">
        <v>2312126</v>
      </c>
      <c r="E102" s="52">
        <v>0.005463580866161489</v>
      </c>
      <c r="F102" s="53">
        <v>14326.287591348853</v>
      </c>
      <c r="G102" s="53">
        <v>4775</v>
      </c>
      <c r="H102" s="53">
        <v>4775</v>
      </c>
      <c r="I102" s="54">
        <v>4776.287591348853</v>
      </c>
      <c r="J102" s="87"/>
      <c r="K102" s="22"/>
      <c r="L102" s="88"/>
    </row>
    <row r="103" spans="1:12" s="23" customFormat="1" ht="12.75">
      <c r="A103" s="24"/>
      <c r="B103" s="55">
        <f t="shared" si="1"/>
        <v>81</v>
      </c>
      <c r="C103" s="49" t="s">
        <v>93</v>
      </c>
      <c r="D103" s="51">
        <v>2613310</v>
      </c>
      <c r="E103" s="52">
        <v>0.0061752821919516835</v>
      </c>
      <c r="F103" s="53">
        <v>16192.469885009668</v>
      </c>
      <c r="G103" s="53">
        <v>5397</v>
      </c>
      <c r="H103" s="53">
        <v>5397</v>
      </c>
      <c r="I103" s="54">
        <v>5398.469885009668</v>
      </c>
      <c r="J103" s="87"/>
      <c r="K103" s="22"/>
      <c r="L103" s="88"/>
    </row>
    <row r="104" spans="1:12" s="23" customFormat="1" ht="12.75">
      <c r="A104" s="24"/>
      <c r="B104" s="55">
        <f t="shared" si="1"/>
        <v>82</v>
      </c>
      <c r="C104" s="49" t="s">
        <v>94</v>
      </c>
      <c r="D104" s="51">
        <v>10683610</v>
      </c>
      <c r="E104" s="52">
        <v>0.025245495780736663</v>
      </c>
      <c r="F104" s="53">
        <v>66197.28742024027</v>
      </c>
      <c r="G104" s="53">
        <v>22066</v>
      </c>
      <c r="H104" s="53">
        <v>22066</v>
      </c>
      <c r="I104" s="54">
        <v>22065.287420240275</v>
      </c>
      <c r="J104" s="87"/>
      <c r="K104" s="22"/>
      <c r="L104" s="88"/>
    </row>
    <row r="105" spans="1:12" s="23" customFormat="1" ht="12.75">
      <c r="A105" s="24"/>
      <c r="B105" s="55">
        <f t="shared" si="1"/>
        <v>83</v>
      </c>
      <c r="C105" s="49" t="s">
        <v>95</v>
      </c>
      <c r="D105" s="51">
        <v>9463821</v>
      </c>
      <c r="E105" s="52">
        <v>0.022363120061959115</v>
      </c>
      <c r="F105" s="53">
        <v>58639.28754706563</v>
      </c>
      <c r="G105" s="53">
        <v>19546</v>
      </c>
      <c r="H105" s="53">
        <v>19546</v>
      </c>
      <c r="I105" s="54">
        <v>19547.28754706563</v>
      </c>
      <c r="J105" s="87"/>
      <c r="K105" s="22"/>
      <c r="L105" s="88"/>
    </row>
    <row r="106" spans="1:12" s="23" customFormat="1" ht="12.75">
      <c r="A106" s="24"/>
      <c r="B106" s="55">
        <f t="shared" si="1"/>
        <v>84</v>
      </c>
      <c r="C106" s="49" t="s">
        <v>96</v>
      </c>
      <c r="D106" s="51">
        <v>8097336</v>
      </c>
      <c r="E106" s="52">
        <v>0.019134099973998217</v>
      </c>
      <c r="F106" s="53">
        <v>50172.33674106962</v>
      </c>
      <c r="G106" s="53">
        <v>16724</v>
      </c>
      <c r="H106" s="53">
        <v>16724</v>
      </c>
      <c r="I106" s="54">
        <v>16724.336741069623</v>
      </c>
      <c r="J106" s="87"/>
      <c r="K106" s="22"/>
      <c r="L106" s="88"/>
    </row>
    <row r="107" spans="1:12" s="23" customFormat="1" ht="12.75">
      <c r="A107" s="24"/>
      <c r="B107" s="55">
        <f t="shared" si="1"/>
        <v>85</v>
      </c>
      <c r="C107" s="49" t="s">
        <v>132</v>
      </c>
      <c r="D107" s="51">
        <v>5836491</v>
      </c>
      <c r="E107" s="52">
        <v>0.013791696712516417</v>
      </c>
      <c r="F107" s="53">
        <v>36163.794096999576</v>
      </c>
      <c r="G107" s="53">
        <v>12055</v>
      </c>
      <c r="H107" s="53">
        <v>12055</v>
      </c>
      <c r="I107" s="54">
        <v>12053.794096999576</v>
      </c>
      <c r="J107" s="87"/>
      <c r="K107" s="22"/>
      <c r="L107" s="88"/>
    </row>
    <row r="108" spans="1:12" s="23" customFormat="1" ht="12.75">
      <c r="A108" s="24"/>
      <c r="B108" s="55">
        <f t="shared" si="1"/>
        <v>86</v>
      </c>
      <c r="C108" s="49" t="s">
        <v>97</v>
      </c>
      <c r="D108" s="51">
        <v>15878923</v>
      </c>
      <c r="E108" s="52">
        <v>0.03752208135631518</v>
      </c>
      <c r="F108" s="53">
        <v>98388.24421285167</v>
      </c>
      <c r="G108" s="53">
        <v>32796</v>
      </c>
      <c r="H108" s="53">
        <v>32796</v>
      </c>
      <c r="I108" s="54">
        <v>32796.24421285167</v>
      </c>
      <c r="J108" s="87"/>
      <c r="K108" s="22"/>
      <c r="L108" s="88"/>
    </row>
    <row r="109" spans="1:12" s="23" customFormat="1" ht="12.75">
      <c r="A109" s="24"/>
      <c r="B109" s="55">
        <f t="shared" si="1"/>
        <v>87</v>
      </c>
      <c r="C109" s="49" t="s">
        <v>98</v>
      </c>
      <c r="D109" s="51">
        <v>3992691</v>
      </c>
      <c r="E109" s="52">
        <v>0.00943477567922128</v>
      </c>
      <c r="F109" s="53">
        <v>24739.326286452484</v>
      </c>
      <c r="G109" s="53">
        <v>8246</v>
      </c>
      <c r="H109" s="53">
        <v>8246</v>
      </c>
      <c r="I109" s="54">
        <v>8247.326286452484</v>
      </c>
      <c r="J109" s="87"/>
      <c r="K109" s="22"/>
      <c r="L109" s="88"/>
    </row>
    <row r="110" spans="1:12" s="23" customFormat="1" ht="12.75">
      <c r="A110" s="24"/>
      <c r="B110" s="55">
        <f t="shared" si="1"/>
        <v>88</v>
      </c>
      <c r="C110" s="49" t="s">
        <v>28</v>
      </c>
      <c r="D110" s="51">
        <v>16838728</v>
      </c>
      <c r="E110" s="52">
        <v>0.0397901118327019</v>
      </c>
      <c r="F110" s="53">
        <v>104335.34331628053</v>
      </c>
      <c r="G110" s="53">
        <v>34778</v>
      </c>
      <c r="H110" s="53">
        <v>34778</v>
      </c>
      <c r="I110" s="54">
        <v>34779.34331628053</v>
      </c>
      <c r="J110" s="87"/>
      <c r="K110" s="22"/>
      <c r="L110" s="88"/>
    </row>
    <row r="111" spans="1:12" s="23" customFormat="1" ht="12.75">
      <c r="A111" s="24"/>
      <c r="B111" s="55">
        <f t="shared" si="1"/>
        <v>89</v>
      </c>
      <c r="C111" s="49" t="s">
        <v>29</v>
      </c>
      <c r="D111" s="51">
        <v>88288336</v>
      </c>
      <c r="E111" s="52">
        <v>0.20862637385455485</v>
      </c>
      <c r="F111" s="53">
        <v>547048.0815049171</v>
      </c>
      <c r="G111" s="53">
        <v>182349</v>
      </c>
      <c r="H111" s="53">
        <v>182349</v>
      </c>
      <c r="I111" s="54">
        <v>182350.08150491712</v>
      </c>
      <c r="J111" s="87"/>
      <c r="K111" s="22"/>
      <c r="L111" s="88"/>
    </row>
    <row r="112" spans="1:12" s="23" customFormat="1" ht="12.75">
      <c r="A112" s="24"/>
      <c r="B112" s="55">
        <f t="shared" si="1"/>
        <v>90</v>
      </c>
      <c r="C112" s="49" t="s">
        <v>52</v>
      </c>
      <c r="D112" s="51">
        <v>3745501</v>
      </c>
      <c r="E112" s="52">
        <v>0.008850662808942386</v>
      </c>
      <c r="F112" s="53">
        <v>23207.699104497213</v>
      </c>
      <c r="G112" s="53">
        <v>7736</v>
      </c>
      <c r="H112" s="53">
        <v>7736</v>
      </c>
      <c r="I112" s="54">
        <v>7735.699104497213</v>
      </c>
      <c r="J112" s="87"/>
      <c r="K112" s="22"/>
      <c r="L112" s="88"/>
    </row>
    <row r="113" spans="1:12" s="23" customFormat="1" ht="12.75">
      <c r="A113" s="24"/>
      <c r="B113" s="55">
        <f t="shared" si="1"/>
        <v>91</v>
      </c>
      <c r="C113" s="49" t="s">
        <v>30</v>
      </c>
      <c r="D113" s="51">
        <v>222386290</v>
      </c>
      <c r="E113" s="52">
        <v>0.5255014125271028</v>
      </c>
      <c r="F113" s="53">
        <v>1377939.5875973487</v>
      </c>
      <c r="G113" s="53">
        <v>459313</v>
      </c>
      <c r="H113" s="53">
        <v>459313</v>
      </c>
      <c r="I113" s="54">
        <v>459313.5875973487</v>
      </c>
      <c r="J113" s="87"/>
      <c r="K113" s="22"/>
      <c r="L113" s="88"/>
    </row>
    <row r="114" spans="1:12" s="23" customFormat="1" ht="12.75">
      <c r="A114" s="24"/>
      <c r="B114" s="55">
        <f t="shared" si="1"/>
        <v>92</v>
      </c>
      <c r="C114" s="49" t="s">
        <v>31</v>
      </c>
      <c r="D114" s="51">
        <v>251066385</v>
      </c>
      <c r="E114" s="52">
        <v>0.5932728135154978</v>
      </c>
      <c r="F114" s="53">
        <v>1555645.858413561</v>
      </c>
      <c r="G114" s="53">
        <v>518549</v>
      </c>
      <c r="H114" s="53">
        <v>518549</v>
      </c>
      <c r="I114" s="54">
        <v>518547.858413561</v>
      </c>
      <c r="J114" s="87"/>
      <c r="K114" s="22"/>
      <c r="L114" s="88"/>
    </row>
    <row r="115" spans="1:12" s="23" customFormat="1" ht="12.75">
      <c r="A115" s="24"/>
      <c r="B115" s="55">
        <f t="shared" si="1"/>
        <v>93</v>
      </c>
      <c r="C115" s="49" t="s">
        <v>133</v>
      </c>
      <c r="D115" s="51">
        <v>117531954</v>
      </c>
      <c r="E115" s="52">
        <v>0.2777293863037621</v>
      </c>
      <c r="F115" s="53">
        <v>728246.0273260125</v>
      </c>
      <c r="G115" s="53">
        <v>242749</v>
      </c>
      <c r="H115" s="53">
        <v>242749</v>
      </c>
      <c r="I115" s="54">
        <v>242748.0273260125</v>
      </c>
      <c r="J115" s="87"/>
      <c r="K115" s="22"/>
      <c r="L115" s="88"/>
    </row>
    <row r="116" spans="1:12" s="23" customFormat="1" ht="12.75">
      <c r="A116" s="24"/>
      <c r="B116" s="55">
        <f t="shared" si="1"/>
        <v>94</v>
      </c>
      <c r="C116" s="49" t="s">
        <v>53</v>
      </c>
      <c r="D116" s="51">
        <v>314705200</v>
      </c>
      <c r="E116" s="52">
        <v>0.7436520800343599</v>
      </c>
      <c r="F116" s="53">
        <v>1949961.7242714965</v>
      </c>
      <c r="G116" s="53">
        <v>649987</v>
      </c>
      <c r="H116" s="53">
        <v>649987</v>
      </c>
      <c r="I116" s="54">
        <v>649987.7242714965</v>
      </c>
      <c r="J116" s="87"/>
      <c r="K116" s="22"/>
      <c r="L116" s="88"/>
    </row>
    <row r="117" spans="1:12" s="23" customFormat="1" ht="12.75">
      <c r="A117" s="24"/>
      <c r="B117" s="55">
        <f t="shared" si="1"/>
        <v>95</v>
      </c>
      <c r="C117" s="49" t="s">
        <v>134</v>
      </c>
      <c r="D117" s="51">
        <v>93819126</v>
      </c>
      <c r="E117" s="52">
        <v>0.22169569551728313</v>
      </c>
      <c r="F117" s="53">
        <v>581317.7052829276</v>
      </c>
      <c r="G117" s="53">
        <v>193773</v>
      </c>
      <c r="H117" s="53">
        <v>193773</v>
      </c>
      <c r="I117" s="54">
        <v>193771.7052829276</v>
      </c>
      <c r="J117" s="87"/>
      <c r="K117" s="22"/>
      <c r="L117" s="88"/>
    </row>
    <row r="118" spans="1:12" s="23" customFormat="1" ht="12.75">
      <c r="A118" s="24"/>
      <c r="B118" s="55">
        <f t="shared" si="1"/>
        <v>96</v>
      </c>
      <c r="C118" s="49" t="s">
        <v>32</v>
      </c>
      <c r="D118" s="51">
        <v>78144497</v>
      </c>
      <c r="E118" s="52">
        <v>0.18465636327994833</v>
      </c>
      <c r="F118" s="53">
        <v>484195.2980517919</v>
      </c>
      <c r="G118" s="53">
        <v>161398</v>
      </c>
      <c r="H118" s="53">
        <v>161398</v>
      </c>
      <c r="I118" s="54">
        <v>161399.2980517919</v>
      </c>
      <c r="J118" s="87"/>
      <c r="K118" s="22"/>
      <c r="L118" s="88"/>
    </row>
    <row r="119" spans="1:12" s="23" customFormat="1" ht="12.75">
      <c r="A119" s="24"/>
      <c r="B119" s="55">
        <f t="shared" si="1"/>
        <v>97</v>
      </c>
      <c r="C119" s="49" t="s">
        <v>110</v>
      </c>
      <c r="D119" s="51">
        <v>256976361</v>
      </c>
      <c r="E119" s="52">
        <v>0.6072381561452133</v>
      </c>
      <c r="F119" s="53">
        <v>1592264.97685</v>
      </c>
      <c r="G119" s="53">
        <v>530755</v>
      </c>
      <c r="H119" s="53">
        <v>530755</v>
      </c>
      <c r="I119" s="54">
        <v>530754.97685</v>
      </c>
      <c r="J119" s="87"/>
      <c r="K119" s="22"/>
      <c r="L119" s="88"/>
    </row>
    <row r="120" spans="1:12" s="23" customFormat="1" ht="12.75">
      <c r="A120" s="24"/>
      <c r="B120" s="55">
        <f t="shared" si="1"/>
        <v>98</v>
      </c>
      <c r="C120" s="49" t="s">
        <v>33</v>
      </c>
      <c r="D120" s="51">
        <v>313207075</v>
      </c>
      <c r="E120" s="52">
        <v>0.7401119930818677</v>
      </c>
      <c r="F120" s="53">
        <v>1940679.1118196712</v>
      </c>
      <c r="G120" s="53">
        <v>646893</v>
      </c>
      <c r="H120" s="53">
        <v>646893</v>
      </c>
      <c r="I120" s="54">
        <v>646893.1118196712</v>
      </c>
      <c r="J120" s="87"/>
      <c r="K120" s="22"/>
      <c r="L120" s="88"/>
    </row>
    <row r="121" spans="1:12" s="23" customFormat="1" ht="12.75">
      <c r="A121" s="24"/>
      <c r="B121" s="55">
        <f t="shared" si="1"/>
        <v>99</v>
      </c>
      <c r="C121" s="49" t="s">
        <v>135</v>
      </c>
      <c r="D121" s="51">
        <v>105660998</v>
      </c>
      <c r="E121" s="52">
        <v>0.2496781779939014</v>
      </c>
      <c r="F121" s="53">
        <v>654691.7618403736</v>
      </c>
      <c r="G121" s="53">
        <v>218231</v>
      </c>
      <c r="H121" s="53">
        <v>218231</v>
      </c>
      <c r="I121" s="54">
        <v>218229.76184037363</v>
      </c>
      <c r="J121" s="87"/>
      <c r="K121" s="22"/>
      <c r="L121" s="88"/>
    </row>
    <row r="122" spans="1:12" s="23" customFormat="1" ht="12.75">
      <c r="A122" s="24"/>
      <c r="B122" s="55">
        <f t="shared" si="1"/>
        <v>100</v>
      </c>
      <c r="C122" s="49" t="s">
        <v>34</v>
      </c>
      <c r="D122" s="51">
        <v>91994313</v>
      </c>
      <c r="E122" s="52">
        <v>0.2173836409877624</v>
      </c>
      <c r="F122" s="53">
        <v>570010.8838387537</v>
      </c>
      <c r="G122" s="53">
        <v>190004</v>
      </c>
      <c r="H122" s="53">
        <v>190004</v>
      </c>
      <c r="I122" s="54">
        <v>190002.88383875368</v>
      </c>
      <c r="J122" s="87"/>
      <c r="K122" s="22"/>
      <c r="L122" s="88"/>
    </row>
    <row r="123" spans="1:12" s="23" customFormat="1" ht="12.75">
      <c r="A123" s="24"/>
      <c r="B123" s="55">
        <f t="shared" si="1"/>
        <v>101</v>
      </c>
      <c r="C123" s="49" t="s">
        <v>35</v>
      </c>
      <c r="D123" s="51">
        <v>164248313</v>
      </c>
      <c r="E123" s="52">
        <v>0.3881206907435422</v>
      </c>
      <c r="F123" s="53">
        <v>1017707.7583279987</v>
      </c>
      <c r="G123" s="53">
        <v>339236</v>
      </c>
      <c r="H123" s="53">
        <v>339236</v>
      </c>
      <c r="I123" s="54">
        <v>339235.7583279987</v>
      </c>
      <c r="J123" s="87"/>
      <c r="K123" s="22"/>
      <c r="L123" s="88"/>
    </row>
    <row r="124" spans="1:12" s="23" customFormat="1" ht="12.75">
      <c r="A124" s="24"/>
      <c r="B124" s="55">
        <f t="shared" si="1"/>
        <v>102</v>
      </c>
      <c r="C124" s="49" t="s">
        <v>36</v>
      </c>
      <c r="D124" s="51">
        <v>174669128</v>
      </c>
      <c r="E124" s="52">
        <v>0.4127451988559066</v>
      </c>
      <c r="F124" s="53">
        <v>1082276.727591024</v>
      </c>
      <c r="G124" s="53">
        <v>360759</v>
      </c>
      <c r="H124" s="53">
        <v>360759</v>
      </c>
      <c r="I124" s="54">
        <v>360758.727591024</v>
      </c>
      <c r="J124" s="87"/>
      <c r="K124" s="22"/>
      <c r="L124" s="88"/>
    </row>
    <row r="125" spans="1:12" s="23" customFormat="1" ht="12.75">
      <c r="A125" s="24"/>
      <c r="B125" s="55">
        <f t="shared" si="1"/>
        <v>103</v>
      </c>
      <c r="C125" s="49" t="s">
        <v>54</v>
      </c>
      <c r="D125" s="51">
        <v>93482183</v>
      </c>
      <c r="E125" s="52">
        <v>0.22089949525493283</v>
      </c>
      <c r="F125" s="53">
        <v>579229.9547365077</v>
      </c>
      <c r="G125" s="53">
        <v>193077</v>
      </c>
      <c r="H125" s="53">
        <v>193077</v>
      </c>
      <c r="I125" s="54">
        <v>193075.95473650773</v>
      </c>
      <c r="J125" s="87"/>
      <c r="K125" s="22"/>
      <c r="L125" s="88"/>
    </row>
    <row r="126" spans="1:12" s="23" customFormat="1" ht="12.75">
      <c r="A126" s="24"/>
      <c r="B126" s="55">
        <f t="shared" si="1"/>
        <v>104</v>
      </c>
      <c r="C126" s="49" t="s">
        <v>55</v>
      </c>
      <c r="D126" s="51">
        <v>45808325</v>
      </c>
      <c r="E126" s="52">
        <v>0.10824560944382225</v>
      </c>
      <c r="F126" s="53">
        <v>283835.41296104767</v>
      </c>
      <c r="G126" s="53">
        <v>94612</v>
      </c>
      <c r="H126" s="53">
        <v>94612</v>
      </c>
      <c r="I126" s="54">
        <v>94611.41296104767</v>
      </c>
      <c r="J126" s="87"/>
      <c r="K126" s="22"/>
      <c r="L126" s="88"/>
    </row>
    <row r="127" spans="1:12" s="23" customFormat="1" ht="12.75">
      <c r="A127" s="24"/>
      <c r="B127" s="55">
        <f t="shared" si="1"/>
        <v>105</v>
      </c>
      <c r="C127" s="49" t="s">
        <v>37</v>
      </c>
      <c r="D127" s="51">
        <v>174144087</v>
      </c>
      <c r="E127" s="52">
        <v>0.41150452081260347</v>
      </c>
      <c r="F127" s="53">
        <v>1079023.4929648621</v>
      </c>
      <c r="G127" s="53">
        <v>359674</v>
      </c>
      <c r="H127" s="53">
        <v>359674</v>
      </c>
      <c r="I127" s="54">
        <v>359675.49296486215</v>
      </c>
      <c r="J127" s="87"/>
      <c r="K127" s="22"/>
      <c r="L127" s="88"/>
    </row>
    <row r="128" spans="1:12" s="23" customFormat="1" ht="12.75">
      <c r="A128" s="24"/>
      <c r="B128" s="55">
        <f t="shared" si="1"/>
        <v>106</v>
      </c>
      <c r="C128" s="49" t="s">
        <v>164</v>
      </c>
      <c r="D128" s="51">
        <v>82006249</v>
      </c>
      <c r="E128" s="52">
        <v>0.19378172856586307</v>
      </c>
      <c r="F128" s="53">
        <v>508123.30619601364</v>
      </c>
      <c r="G128" s="53">
        <v>169374</v>
      </c>
      <c r="H128" s="53">
        <v>169374</v>
      </c>
      <c r="I128" s="54">
        <v>169375.30619601364</v>
      </c>
      <c r="J128" s="87"/>
      <c r="K128" s="22"/>
      <c r="L128" s="88"/>
    </row>
    <row r="129" spans="1:12" s="23" customFormat="1" ht="12.75">
      <c r="A129" s="24"/>
      <c r="B129" s="55">
        <f t="shared" si="1"/>
        <v>107</v>
      </c>
      <c r="C129" s="49" t="s">
        <v>38</v>
      </c>
      <c r="D129" s="51">
        <v>144791728</v>
      </c>
      <c r="E129" s="52">
        <v>0.3421445521045387</v>
      </c>
      <c r="F129" s="53">
        <v>897151.7712167753</v>
      </c>
      <c r="G129" s="53">
        <v>299051</v>
      </c>
      <c r="H129" s="53">
        <v>299051</v>
      </c>
      <c r="I129" s="54">
        <v>299049.7712167753</v>
      </c>
      <c r="J129" s="87"/>
      <c r="K129" s="22"/>
      <c r="L129" s="88"/>
    </row>
    <row r="130" spans="1:12" s="23" customFormat="1" ht="12.75">
      <c r="A130" s="24"/>
      <c r="B130" s="55">
        <f t="shared" si="1"/>
        <v>108</v>
      </c>
      <c r="C130" s="49" t="s">
        <v>39</v>
      </c>
      <c r="D130" s="51">
        <v>1193620958</v>
      </c>
      <c r="E130" s="52">
        <v>2.8205403285020565</v>
      </c>
      <c r="F130" s="53">
        <v>7395858.668329204</v>
      </c>
      <c r="G130" s="53">
        <v>2465286</v>
      </c>
      <c r="H130" s="53">
        <v>2465286</v>
      </c>
      <c r="I130" s="54">
        <v>2465286.6683292044</v>
      </c>
      <c r="J130" s="87"/>
      <c r="K130" s="22"/>
      <c r="L130" s="88"/>
    </row>
    <row r="131" spans="1:12" s="23" customFormat="1" ht="12.75">
      <c r="A131" s="24"/>
      <c r="B131" s="55">
        <f t="shared" si="1"/>
        <v>109</v>
      </c>
      <c r="C131" s="49" t="s">
        <v>40</v>
      </c>
      <c r="D131" s="51">
        <v>134392143</v>
      </c>
      <c r="E131" s="52">
        <v>0.3175702107312658</v>
      </c>
      <c r="F131" s="53">
        <v>832714.3462924081</v>
      </c>
      <c r="G131" s="53">
        <v>277571</v>
      </c>
      <c r="H131" s="53">
        <v>277571</v>
      </c>
      <c r="I131" s="54">
        <v>277572.34629240807</v>
      </c>
      <c r="J131" s="87"/>
      <c r="K131" s="22"/>
      <c r="L131" s="88"/>
    </row>
    <row r="132" spans="1:12" s="23" customFormat="1" ht="12.75">
      <c r="A132" s="24"/>
      <c r="B132" s="55">
        <f t="shared" si="1"/>
        <v>110</v>
      </c>
      <c r="C132" s="49" t="s">
        <v>41</v>
      </c>
      <c r="D132" s="51">
        <v>176407466</v>
      </c>
      <c r="E132" s="52">
        <v>0.4168529119458167</v>
      </c>
      <c r="F132" s="53">
        <v>1093047.7366618838</v>
      </c>
      <c r="G132" s="53">
        <v>364349</v>
      </c>
      <c r="H132" s="53">
        <v>364349</v>
      </c>
      <c r="I132" s="54">
        <v>364349.73666188377</v>
      </c>
      <c r="J132" s="87"/>
      <c r="K132" s="22"/>
      <c r="L132" s="88"/>
    </row>
    <row r="133" spans="1:12" s="23" customFormat="1" ht="12.75">
      <c r="A133" s="24"/>
      <c r="B133" s="55">
        <f t="shared" si="1"/>
        <v>111</v>
      </c>
      <c r="C133" s="49" t="s">
        <v>42</v>
      </c>
      <c r="D133" s="51">
        <v>29459761</v>
      </c>
      <c r="E133" s="52">
        <v>0.06961376089421184</v>
      </c>
      <c r="F133" s="53">
        <v>182537.20102555086</v>
      </c>
      <c r="G133" s="53">
        <v>60846</v>
      </c>
      <c r="H133" s="53">
        <v>60846</v>
      </c>
      <c r="I133" s="54">
        <v>60845.201025550865</v>
      </c>
      <c r="J133" s="87"/>
      <c r="K133" s="22"/>
      <c r="L133" s="88"/>
    </row>
    <row r="134" spans="1:12" s="23" customFormat="1" ht="12.75">
      <c r="A134" s="24"/>
      <c r="B134" s="55">
        <f t="shared" si="1"/>
        <v>112</v>
      </c>
      <c r="C134" s="49" t="s">
        <v>56</v>
      </c>
      <c r="D134" s="51">
        <v>240388290</v>
      </c>
      <c r="E134" s="52">
        <v>0.5680403497444686</v>
      </c>
      <c r="F134" s="53">
        <v>1489482.7427798351</v>
      </c>
      <c r="G134" s="53">
        <v>496494</v>
      </c>
      <c r="H134" s="53">
        <v>496494</v>
      </c>
      <c r="I134" s="54">
        <v>496494.7427798351</v>
      </c>
      <c r="J134" s="87"/>
      <c r="K134" s="22"/>
      <c r="L134" s="88"/>
    </row>
    <row r="135" spans="1:12" s="23" customFormat="1" ht="12.75">
      <c r="A135" s="24"/>
      <c r="B135" s="55">
        <f t="shared" si="1"/>
        <v>113</v>
      </c>
      <c r="C135" s="49" t="s">
        <v>43</v>
      </c>
      <c r="D135" s="51">
        <v>2946789166.666667</v>
      </c>
      <c r="E135" s="52">
        <v>6.963297375494225</v>
      </c>
      <c r="F135" s="53">
        <v>18258757.988421865</v>
      </c>
      <c r="G135" s="53">
        <v>6086253</v>
      </c>
      <c r="H135" s="53">
        <v>6086253</v>
      </c>
      <c r="I135" s="54">
        <v>6086251.988421865</v>
      </c>
      <c r="J135" s="87"/>
      <c r="K135" s="22"/>
      <c r="L135" s="88"/>
    </row>
    <row r="136" spans="1:12" s="23" customFormat="1" ht="12.75">
      <c r="A136" s="24"/>
      <c r="B136" s="55">
        <f t="shared" si="1"/>
        <v>114</v>
      </c>
      <c r="C136" s="49" t="s">
        <v>57</v>
      </c>
      <c r="D136" s="51">
        <v>2568647833.3333335</v>
      </c>
      <c r="E136" s="52">
        <v>6.069744968097398</v>
      </c>
      <c r="F136" s="53">
        <v>15915736.245009331</v>
      </c>
      <c r="G136" s="53">
        <v>5305245</v>
      </c>
      <c r="H136" s="53">
        <v>5305245</v>
      </c>
      <c r="I136" s="54">
        <v>5305246.245009331</v>
      </c>
      <c r="J136" s="87"/>
      <c r="K136" s="22"/>
      <c r="L136" s="88"/>
    </row>
    <row r="137" spans="1:12" s="23" customFormat="1" ht="12.75">
      <c r="A137" s="24"/>
      <c r="B137" s="55">
        <f t="shared" si="1"/>
        <v>115</v>
      </c>
      <c r="C137" s="49" t="s">
        <v>58</v>
      </c>
      <c r="D137" s="51">
        <v>48334906</v>
      </c>
      <c r="E137" s="52">
        <v>0.11421594999118306</v>
      </c>
      <c r="F137" s="53">
        <v>299490.49664975575</v>
      </c>
      <c r="G137" s="53">
        <v>99830</v>
      </c>
      <c r="H137" s="53">
        <v>99830</v>
      </c>
      <c r="I137" s="54">
        <v>99830.49664975575</v>
      </c>
      <c r="J137" s="87"/>
      <c r="K137" s="22"/>
      <c r="L137" s="88"/>
    </row>
    <row r="138" spans="1:12" s="23" customFormat="1" ht="12.75">
      <c r="A138" s="24"/>
      <c r="B138" s="55">
        <f t="shared" si="1"/>
        <v>116</v>
      </c>
      <c r="C138" s="49" t="s">
        <v>59</v>
      </c>
      <c r="D138" s="51">
        <v>21815333</v>
      </c>
      <c r="E138" s="52">
        <v>0.05154988783818066</v>
      </c>
      <c r="F138" s="53">
        <v>135171.15177072663</v>
      </c>
      <c r="G138" s="53">
        <v>45057</v>
      </c>
      <c r="H138" s="53">
        <v>45057</v>
      </c>
      <c r="I138" s="54">
        <v>45057.15177072663</v>
      </c>
      <c r="J138" s="87"/>
      <c r="K138" s="22"/>
      <c r="L138" s="88"/>
    </row>
    <row r="139" spans="1:12" s="23" customFormat="1" ht="12.75">
      <c r="A139" s="24"/>
      <c r="B139" s="55">
        <f t="shared" si="1"/>
        <v>117</v>
      </c>
      <c r="C139" s="49" t="s">
        <v>136</v>
      </c>
      <c r="D139" s="51">
        <v>149807</v>
      </c>
      <c r="E139" s="52">
        <v>0.00035399569868469714</v>
      </c>
      <c r="F139" s="53">
        <v>928.2271663383385</v>
      </c>
      <c r="G139" s="53">
        <v>309</v>
      </c>
      <c r="H139" s="53">
        <v>309</v>
      </c>
      <c r="I139" s="54">
        <v>310.2271663383385</v>
      </c>
      <c r="J139" s="87"/>
      <c r="K139" s="22"/>
      <c r="L139" s="88"/>
    </row>
    <row r="140" spans="1:12" s="23" customFormat="1" ht="12.75">
      <c r="A140" s="24"/>
      <c r="B140" s="55">
        <f t="shared" si="1"/>
        <v>118</v>
      </c>
      <c r="C140" s="49" t="s">
        <v>111</v>
      </c>
      <c r="D140" s="51">
        <v>1302203079</v>
      </c>
      <c r="E140" s="52">
        <v>3.0771211544184776</v>
      </c>
      <c r="F140" s="53">
        <v>8068650.156649753</v>
      </c>
      <c r="G140" s="53">
        <v>2689550</v>
      </c>
      <c r="H140" s="53">
        <v>2689550</v>
      </c>
      <c r="I140" s="54">
        <v>2689550.1566497535</v>
      </c>
      <c r="J140" s="87"/>
      <c r="K140" s="22"/>
      <c r="L140" s="88"/>
    </row>
    <row r="141" spans="1:12" s="23" customFormat="1" ht="12.75">
      <c r="A141" s="24"/>
      <c r="B141" s="55">
        <f t="shared" si="1"/>
        <v>119</v>
      </c>
      <c r="C141" s="49" t="s">
        <v>137</v>
      </c>
      <c r="D141" s="51">
        <v>2577</v>
      </c>
      <c r="E141" s="52">
        <v>6.089481235926656E-06</v>
      </c>
      <c r="F141" s="53">
        <v>0</v>
      </c>
      <c r="G141" s="53">
        <v>0</v>
      </c>
      <c r="H141" s="53">
        <v>0</v>
      </c>
      <c r="I141" s="54">
        <v>0</v>
      </c>
      <c r="J141" s="87"/>
      <c r="K141" s="22"/>
      <c r="L141" s="88"/>
    </row>
    <row r="142" spans="1:12" s="23" customFormat="1" ht="12.75">
      <c r="A142" s="24"/>
      <c r="B142" s="55">
        <f t="shared" si="1"/>
        <v>120</v>
      </c>
      <c r="C142" s="49" t="s">
        <v>114</v>
      </c>
      <c r="D142" s="51">
        <v>5445599959</v>
      </c>
      <c r="E142" s="52">
        <v>12.868016596311008</v>
      </c>
      <c r="F142" s="53">
        <v>33741773.20789243</v>
      </c>
      <c r="G142" s="53">
        <v>11247258</v>
      </c>
      <c r="H142" s="53">
        <v>11247258</v>
      </c>
      <c r="I142" s="54">
        <v>11247257.207892433</v>
      </c>
      <c r="J142" s="87"/>
      <c r="K142" s="22"/>
      <c r="L142" s="88"/>
    </row>
    <row r="143" spans="1:12" s="23" customFormat="1" ht="12.75">
      <c r="A143" s="24"/>
      <c r="B143" s="55">
        <f t="shared" si="1"/>
        <v>121</v>
      </c>
      <c r="C143" s="49" t="s">
        <v>112</v>
      </c>
      <c r="D143" s="51">
        <v>1171924183</v>
      </c>
      <c r="E143" s="52">
        <v>2.769270594608916</v>
      </c>
      <c r="F143" s="53">
        <v>7261422.120124309</v>
      </c>
      <c r="G143" s="53">
        <v>2420474</v>
      </c>
      <c r="H143" s="53">
        <v>2420474</v>
      </c>
      <c r="I143" s="54">
        <v>2420474.1201243093</v>
      </c>
      <c r="J143" s="87"/>
      <c r="K143" s="22"/>
      <c r="L143" s="88"/>
    </row>
    <row r="144" spans="1:12" s="23" customFormat="1" ht="12.75">
      <c r="A144" s="24"/>
      <c r="B144" s="55">
        <f t="shared" si="1"/>
        <v>122</v>
      </c>
      <c r="C144" s="49" t="s">
        <v>113</v>
      </c>
      <c r="D144" s="51">
        <v>1283990803</v>
      </c>
      <c r="E144" s="52">
        <v>3.0340853325459447</v>
      </c>
      <c r="F144" s="53">
        <v>7955804.099095355</v>
      </c>
      <c r="G144" s="53">
        <v>2651935</v>
      </c>
      <c r="H144" s="53">
        <v>2651935</v>
      </c>
      <c r="I144" s="54">
        <v>2651934.099095355</v>
      </c>
      <c r="J144" s="87"/>
      <c r="K144" s="22"/>
      <c r="L144" s="88"/>
    </row>
    <row r="145" spans="1:12" s="23" customFormat="1" ht="12.75">
      <c r="A145" s="24"/>
      <c r="B145" s="55">
        <f t="shared" si="1"/>
        <v>123</v>
      </c>
      <c r="C145" s="49" t="s">
        <v>115</v>
      </c>
      <c r="D145" s="51">
        <v>2905237</v>
      </c>
      <c r="E145" s="52">
        <v>0.00686510911812955</v>
      </c>
      <c r="F145" s="53">
        <v>18001.29438578501</v>
      </c>
      <c r="G145" s="53">
        <v>6000</v>
      </c>
      <c r="H145" s="53">
        <v>6000</v>
      </c>
      <c r="I145" s="54">
        <v>6001.294385785011</v>
      </c>
      <c r="J145" s="87"/>
      <c r="K145" s="22"/>
      <c r="L145" s="88"/>
    </row>
    <row r="146" spans="1:12" s="23" customFormat="1" ht="12.75">
      <c r="A146" s="24"/>
      <c r="B146" s="55">
        <f t="shared" si="1"/>
        <v>124</v>
      </c>
      <c r="C146" s="49" t="s">
        <v>116</v>
      </c>
      <c r="D146" s="51">
        <v>257879</v>
      </c>
      <c r="E146" s="52">
        <v>0.0006093711026928716</v>
      </c>
      <c r="F146" s="53">
        <v>1597.8578666428432</v>
      </c>
      <c r="G146" s="53">
        <v>533</v>
      </c>
      <c r="H146" s="53">
        <v>533</v>
      </c>
      <c r="I146" s="54">
        <v>531.8578666428432</v>
      </c>
      <c r="J146" s="87"/>
      <c r="K146" s="22"/>
      <c r="L146" s="88"/>
    </row>
    <row r="147" spans="1:12" s="23" customFormat="1" ht="12.75">
      <c r="A147" s="24"/>
      <c r="B147" s="55">
        <f t="shared" si="1"/>
        <v>125</v>
      </c>
      <c r="C147" s="49" t="s">
        <v>117</v>
      </c>
      <c r="D147" s="51">
        <v>168347288</v>
      </c>
      <c r="E147" s="52">
        <v>0.3978066167617931</v>
      </c>
      <c r="F147" s="53">
        <v>1043105.6365923099</v>
      </c>
      <c r="G147" s="53">
        <v>347702</v>
      </c>
      <c r="H147" s="53">
        <v>347702</v>
      </c>
      <c r="I147" s="54">
        <v>347701.6365923099</v>
      </c>
      <c r="J147" s="87"/>
      <c r="K147" s="22"/>
      <c r="L147" s="88"/>
    </row>
    <row r="148" spans="1:12" s="23" customFormat="1" ht="12.75">
      <c r="A148" s="24"/>
      <c r="B148" s="55">
        <f t="shared" si="1"/>
        <v>126</v>
      </c>
      <c r="C148" s="49" t="s">
        <v>138</v>
      </c>
      <c r="D148" s="51">
        <v>112797275</v>
      </c>
      <c r="E148" s="52">
        <v>0.26654128427479973</v>
      </c>
      <c r="F148" s="53">
        <v>698909.229501534</v>
      </c>
      <c r="G148" s="53">
        <v>232970</v>
      </c>
      <c r="H148" s="53">
        <v>232970</v>
      </c>
      <c r="I148" s="54">
        <v>232969.22950153402</v>
      </c>
      <c r="J148" s="87"/>
      <c r="K148" s="22"/>
      <c r="L148" s="88"/>
    </row>
    <row r="149" spans="1:12" s="23" customFormat="1" ht="12.75">
      <c r="A149" s="24"/>
      <c r="B149" s="55">
        <f t="shared" si="1"/>
        <v>127</v>
      </c>
      <c r="C149" s="49" t="s">
        <v>139</v>
      </c>
      <c r="D149" s="51">
        <v>85512112</v>
      </c>
      <c r="E149" s="52">
        <v>0.20206612396913415</v>
      </c>
      <c r="F149" s="53">
        <v>529846.1714697353</v>
      </c>
      <c r="G149" s="53">
        <v>176615</v>
      </c>
      <c r="H149" s="53">
        <v>176615</v>
      </c>
      <c r="I149" s="54">
        <v>176616.17146973533</v>
      </c>
      <c r="J149" s="87"/>
      <c r="K149" s="22"/>
      <c r="L149" s="88"/>
    </row>
    <row r="150" spans="1:12" s="23" customFormat="1" ht="12.75">
      <c r="A150" s="24"/>
      <c r="B150" s="55">
        <f t="shared" si="1"/>
        <v>128</v>
      </c>
      <c r="C150" s="49" t="s">
        <v>140</v>
      </c>
      <c r="D150" s="51">
        <v>59678</v>
      </c>
      <c r="E150" s="52">
        <v>0.00014101981420164183</v>
      </c>
      <c r="F150" s="53">
        <v>369.77404816022863</v>
      </c>
      <c r="G150" s="53">
        <v>0</v>
      </c>
      <c r="H150" s="53">
        <v>0</v>
      </c>
      <c r="I150" s="54">
        <v>370</v>
      </c>
      <c r="J150" s="87"/>
      <c r="K150" s="22"/>
      <c r="L150" s="88"/>
    </row>
    <row r="151" spans="1:12" s="23" customFormat="1" ht="12.75">
      <c r="A151" s="24"/>
      <c r="B151" s="55">
        <f t="shared" si="1"/>
        <v>129</v>
      </c>
      <c r="C151" s="49" t="s">
        <v>141</v>
      </c>
      <c r="D151" s="51">
        <v>1376892</v>
      </c>
      <c r="E151" s="52">
        <v>0.0032536119510661724</v>
      </c>
      <c r="F151" s="53">
        <v>8531.434175398532</v>
      </c>
      <c r="G151" s="53">
        <v>2844</v>
      </c>
      <c r="H151" s="53">
        <v>2844</v>
      </c>
      <c r="I151" s="54">
        <v>2843.434175398532</v>
      </c>
      <c r="J151" s="87"/>
      <c r="K151" s="22"/>
      <c r="L151" s="88"/>
    </row>
    <row r="152" spans="1:12" s="23" customFormat="1" ht="12.75">
      <c r="A152" s="24"/>
      <c r="B152" s="55">
        <f t="shared" si="1"/>
        <v>130</v>
      </c>
      <c r="C152" s="49" t="s">
        <v>142</v>
      </c>
      <c r="D152" s="51">
        <v>182483855</v>
      </c>
      <c r="E152" s="52">
        <v>0.43121149044705503</v>
      </c>
      <c r="F152" s="53">
        <v>1130697.9755895669</v>
      </c>
      <c r="G152" s="53">
        <v>376899</v>
      </c>
      <c r="H152" s="53">
        <v>376899</v>
      </c>
      <c r="I152" s="54">
        <v>376899.97558956686</v>
      </c>
      <c r="J152" s="87"/>
      <c r="K152" s="22"/>
      <c r="L152" s="88"/>
    </row>
    <row r="153" spans="1:12" s="23" customFormat="1" ht="12.75">
      <c r="A153" s="24"/>
      <c r="B153" s="55">
        <f aca="true" t="shared" si="2" ref="B153:B189">+B152+1</f>
        <v>131</v>
      </c>
      <c r="C153" s="49" t="s">
        <v>143</v>
      </c>
      <c r="D153" s="51">
        <v>77273</v>
      </c>
      <c r="E153" s="52">
        <v>0.00018259700564367888</v>
      </c>
      <c r="F153" s="53">
        <v>478.79536887103023</v>
      </c>
      <c r="G153" s="53">
        <v>0</v>
      </c>
      <c r="H153" s="53">
        <v>0</v>
      </c>
      <c r="I153" s="54">
        <v>479</v>
      </c>
      <c r="J153" s="87"/>
      <c r="K153" s="22"/>
      <c r="L153" s="88"/>
    </row>
    <row r="154" spans="1:12" s="23" customFormat="1" ht="12.75">
      <c r="A154" s="24"/>
      <c r="B154" s="55">
        <f t="shared" si="2"/>
        <v>132</v>
      </c>
      <c r="C154" s="49" t="s">
        <v>144</v>
      </c>
      <c r="D154" s="51">
        <v>21768594</v>
      </c>
      <c r="E154" s="52">
        <v>0.051439443032792236</v>
      </c>
      <c r="F154" s="53">
        <v>134881.5497526134</v>
      </c>
      <c r="G154" s="53">
        <v>44961</v>
      </c>
      <c r="H154" s="53">
        <v>44961</v>
      </c>
      <c r="I154" s="54">
        <v>44959.54975261341</v>
      </c>
      <c r="J154" s="87"/>
      <c r="K154" s="22"/>
      <c r="L154" s="88"/>
    </row>
    <row r="155" spans="1:12" s="23" customFormat="1" ht="12.75">
      <c r="A155" s="24"/>
      <c r="B155" s="55">
        <f t="shared" si="2"/>
        <v>133</v>
      </c>
      <c r="C155" s="49" t="s">
        <v>145</v>
      </c>
      <c r="D155" s="51">
        <v>23028286</v>
      </c>
      <c r="E155" s="52">
        <v>0.05441611000875146</v>
      </c>
      <c r="F155" s="53">
        <v>142686.7947386226</v>
      </c>
      <c r="G155" s="53">
        <v>47562</v>
      </c>
      <c r="H155" s="53">
        <v>47562</v>
      </c>
      <c r="I155" s="54">
        <v>47562.794738622586</v>
      </c>
      <c r="J155" s="87"/>
      <c r="K155" s="22"/>
      <c r="L155" s="88"/>
    </row>
    <row r="156" spans="1:12" s="23" customFormat="1" ht="12.75">
      <c r="A156" s="24"/>
      <c r="B156" s="55">
        <f t="shared" si="2"/>
        <v>134</v>
      </c>
      <c r="C156" s="49" t="s">
        <v>146</v>
      </c>
      <c r="D156" s="51">
        <v>83623004</v>
      </c>
      <c r="E156" s="52">
        <v>0.19760213960024045</v>
      </c>
      <c r="F156" s="53">
        <v>518140.9683367235</v>
      </c>
      <c r="G156" s="53">
        <v>172714</v>
      </c>
      <c r="H156" s="53">
        <v>172714</v>
      </c>
      <c r="I156" s="54">
        <v>172712.9683367235</v>
      </c>
      <c r="J156" s="87"/>
      <c r="K156" s="22"/>
      <c r="L156" s="88"/>
    </row>
    <row r="157" spans="1:12" s="23" customFormat="1" ht="12.75">
      <c r="A157" s="24"/>
      <c r="B157" s="55">
        <f t="shared" si="2"/>
        <v>135</v>
      </c>
      <c r="C157" s="49" t="s">
        <v>165</v>
      </c>
      <c r="D157" s="51">
        <v>3289873</v>
      </c>
      <c r="E157" s="52">
        <v>0.0077740084990615965</v>
      </c>
      <c r="F157" s="53">
        <v>20384.558080750623</v>
      </c>
      <c r="G157" s="53">
        <v>6795</v>
      </c>
      <c r="H157" s="53">
        <v>6795</v>
      </c>
      <c r="I157" s="54">
        <v>6794.558080750623</v>
      </c>
      <c r="J157" s="87"/>
      <c r="K157" s="22"/>
      <c r="L157" s="88"/>
    </row>
    <row r="158" spans="1:12" s="23" customFormat="1" ht="12.75">
      <c r="A158" s="24"/>
      <c r="B158" s="55">
        <f t="shared" si="2"/>
        <v>136</v>
      </c>
      <c r="C158" s="49" t="s">
        <v>147</v>
      </c>
      <c r="D158" s="51">
        <v>60688978</v>
      </c>
      <c r="E158" s="52">
        <v>0.14340876707744107</v>
      </c>
      <c r="F158" s="53">
        <v>376038.22302635905</v>
      </c>
      <c r="G158" s="53">
        <v>125346</v>
      </c>
      <c r="H158" s="53">
        <v>125346</v>
      </c>
      <c r="I158" s="54">
        <v>125346.22302635905</v>
      </c>
      <c r="J158" s="87"/>
      <c r="K158" s="22"/>
      <c r="L158" s="88"/>
    </row>
    <row r="159" spans="1:12" s="23" customFormat="1" ht="12.75">
      <c r="A159" s="24"/>
      <c r="B159" s="55">
        <f t="shared" si="2"/>
        <v>137</v>
      </c>
      <c r="C159" s="49" t="s">
        <v>148</v>
      </c>
      <c r="D159" s="51">
        <v>15498443</v>
      </c>
      <c r="E159" s="52">
        <v>0.03662300265214545</v>
      </c>
      <c r="F159" s="53">
        <v>96030.7317318033</v>
      </c>
      <c r="G159" s="53">
        <v>32010</v>
      </c>
      <c r="H159" s="53">
        <v>32010</v>
      </c>
      <c r="I159" s="54">
        <v>32010.731731803302</v>
      </c>
      <c r="J159" s="87"/>
      <c r="K159" s="22"/>
      <c r="L159" s="88"/>
    </row>
    <row r="160" spans="1:12" s="23" customFormat="1" ht="12.75">
      <c r="A160" s="24"/>
      <c r="B160" s="55">
        <f t="shared" si="2"/>
        <v>138</v>
      </c>
      <c r="C160" s="49" t="s">
        <v>149</v>
      </c>
      <c r="D160" s="51">
        <v>167435</v>
      </c>
      <c r="E160" s="52">
        <v>0.00039565086951392304</v>
      </c>
      <c r="F160" s="53">
        <v>1037.452960114412</v>
      </c>
      <c r="G160" s="53">
        <v>346</v>
      </c>
      <c r="H160" s="53">
        <v>346</v>
      </c>
      <c r="I160" s="54">
        <v>345.452960114412</v>
      </c>
      <c r="J160" s="87"/>
      <c r="K160" s="22"/>
      <c r="L160" s="88"/>
    </row>
    <row r="161" spans="1:12" s="23" customFormat="1" ht="12.75">
      <c r="A161" s="24"/>
      <c r="B161" s="55">
        <f t="shared" si="2"/>
        <v>139</v>
      </c>
      <c r="C161" s="49" t="s">
        <v>153</v>
      </c>
      <c r="D161" s="51">
        <v>243454452</v>
      </c>
      <c r="E161" s="52">
        <v>0.5752857265257303</v>
      </c>
      <c r="F161" s="53">
        <v>1508481.1531664948</v>
      </c>
      <c r="G161" s="53">
        <v>502827</v>
      </c>
      <c r="H161" s="53">
        <v>502827</v>
      </c>
      <c r="I161" s="54">
        <v>502827.1531664948</v>
      </c>
      <c r="J161" s="87"/>
      <c r="K161" s="22"/>
      <c r="L161" s="88"/>
    </row>
    <row r="162" spans="1:12" s="23" customFormat="1" ht="12.75">
      <c r="A162" s="24"/>
      <c r="B162" s="55">
        <f t="shared" si="2"/>
        <v>140</v>
      </c>
      <c r="C162" s="56" t="s">
        <v>150</v>
      </c>
      <c r="D162" s="51">
        <v>51964553</v>
      </c>
      <c r="E162" s="52">
        <v>0.12279284843881111</v>
      </c>
      <c r="F162" s="53">
        <v>321980.34658746526</v>
      </c>
      <c r="G162" s="53">
        <v>107327</v>
      </c>
      <c r="H162" s="53">
        <v>107327</v>
      </c>
      <c r="I162" s="54">
        <v>107326.34658746526</v>
      </c>
      <c r="J162" s="87"/>
      <c r="K162" s="22"/>
      <c r="L162" s="88"/>
    </row>
    <row r="163" spans="1:12" s="23" customFormat="1" ht="12.75">
      <c r="A163" s="24"/>
      <c r="B163" s="55">
        <f t="shared" si="2"/>
        <v>141</v>
      </c>
      <c r="C163" s="56" t="s">
        <v>151</v>
      </c>
      <c r="D163" s="51">
        <v>4006520</v>
      </c>
      <c r="E163" s="52">
        <v>0.00946745376847686</v>
      </c>
      <c r="F163" s="53">
        <v>24825.012893108335</v>
      </c>
      <c r="G163" s="53">
        <v>8275</v>
      </c>
      <c r="H163" s="53">
        <v>8275</v>
      </c>
      <c r="I163" s="54">
        <v>8275.012893108335</v>
      </c>
      <c r="J163" s="87"/>
      <c r="K163" s="22"/>
      <c r="L163" s="88"/>
    </row>
    <row r="164" spans="1:12" s="23" customFormat="1" ht="12.75">
      <c r="A164" s="24"/>
      <c r="B164" s="55">
        <f t="shared" si="2"/>
        <v>142</v>
      </c>
      <c r="C164" s="56" t="s">
        <v>152</v>
      </c>
      <c r="D164" s="51">
        <v>327904</v>
      </c>
      <c r="E164" s="52">
        <v>0.0007748409992958069</v>
      </c>
      <c r="F164" s="53">
        <v>2031.7435149960054</v>
      </c>
      <c r="G164" s="53">
        <v>677</v>
      </c>
      <c r="H164" s="53">
        <v>677</v>
      </c>
      <c r="I164" s="54">
        <v>677.7435149960054</v>
      </c>
      <c r="J164" s="87"/>
      <c r="K164" s="22"/>
      <c r="L164" s="88"/>
    </row>
    <row r="165" spans="1:12" s="23" customFormat="1" ht="12.75">
      <c r="A165" s="24"/>
      <c r="B165" s="55">
        <f t="shared" si="2"/>
        <v>143</v>
      </c>
      <c r="C165" s="56" t="s">
        <v>154</v>
      </c>
      <c r="D165" s="51">
        <v>672188</v>
      </c>
      <c r="E165" s="52">
        <v>0.0015883881307780627</v>
      </c>
      <c r="F165" s="53">
        <v>4164.980024208716</v>
      </c>
      <c r="G165" s="53">
        <v>1388</v>
      </c>
      <c r="H165" s="53">
        <v>1388</v>
      </c>
      <c r="I165" s="54">
        <v>1388.9800242087158</v>
      </c>
      <c r="J165" s="87"/>
      <c r="K165" s="22"/>
      <c r="L165" s="88"/>
    </row>
    <row r="166" spans="1:12" s="23" customFormat="1" ht="12.75">
      <c r="A166" s="24"/>
      <c r="B166" s="55">
        <f t="shared" si="2"/>
        <v>144</v>
      </c>
      <c r="C166" s="56" t="s">
        <v>155</v>
      </c>
      <c r="D166" s="51">
        <v>2392095</v>
      </c>
      <c r="E166" s="52">
        <v>0.005652548551437321</v>
      </c>
      <c r="F166" s="53">
        <v>14821.787790037233</v>
      </c>
      <c r="G166" s="53">
        <v>4941</v>
      </c>
      <c r="H166" s="53">
        <v>4941</v>
      </c>
      <c r="I166" s="54">
        <v>4939.787790037233</v>
      </c>
      <c r="J166" s="87"/>
      <c r="K166" s="22"/>
      <c r="L166" s="88"/>
    </row>
    <row r="167" spans="1:12" s="23" customFormat="1" ht="12.75">
      <c r="A167" s="24"/>
      <c r="B167" s="55">
        <f t="shared" si="2"/>
        <v>145</v>
      </c>
      <c r="C167" s="56" t="s">
        <v>166</v>
      </c>
      <c r="D167" s="51">
        <v>37500023</v>
      </c>
      <c r="E167" s="52">
        <v>0.08861299433656114</v>
      </c>
      <c r="F167" s="53">
        <v>232355.89850215625</v>
      </c>
      <c r="G167" s="53">
        <v>77452</v>
      </c>
      <c r="H167" s="53">
        <v>77452</v>
      </c>
      <c r="I167" s="54">
        <v>77451.89850215625</v>
      </c>
      <c r="J167" s="87"/>
      <c r="K167" s="22"/>
      <c r="L167" s="88"/>
    </row>
    <row r="168" spans="1:12" s="23" customFormat="1" ht="12.75">
      <c r="A168" s="24"/>
      <c r="B168" s="55">
        <f t="shared" si="2"/>
        <v>146</v>
      </c>
      <c r="C168" s="56" t="s">
        <v>167</v>
      </c>
      <c r="D168" s="51">
        <v>302579715</v>
      </c>
      <c r="E168" s="52">
        <v>0.7149994167111119</v>
      </c>
      <c r="F168" s="53">
        <v>1874830.3580334168</v>
      </c>
      <c r="G168" s="53">
        <v>624943</v>
      </c>
      <c r="H168" s="53">
        <v>624943</v>
      </c>
      <c r="I168" s="54">
        <v>624944.3580334168</v>
      </c>
      <c r="J168" s="87"/>
      <c r="K168" s="22"/>
      <c r="L168" s="88"/>
    </row>
    <row r="169" spans="1:12" s="23" customFormat="1" ht="12.75">
      <c r="A169" s="24"/>
      <c r="B169" s="55">
        <f t="shared" si="2"/>
        <v>147</v>
      </c>
      <c r="C169" s="56" t="s">
        <v>168</v>
      </c>
      <c r="D169" s="51">
        <v>1193315954</v>
      </c>
      <c r="E169" s="52">
        <v>2.819819600471446</v>
      </c>
      <c r="F169" s="53">
        <v>7393968.816729199</v>
      </c>
      <c r="G169" s="53">
        <v>2464656</v>
      </c>
      <c r="H169" s="53">
        <v>2464656</v>
      </c>
      <c r="I169" s="54">
        <v>2464656.816729199</v>
      </c>
      <c r="J169" s="87"/>
      <c r="K169" s="22"/>
      <c r="L169" s="88"/>
    </row>
    <row r="170" spans="1:12" s="23" customFormat="1" ht="12.75">
      <c r="A170" s="24"/>
      <c r="B170" s="55">
        <f t="shared" si="2"/>
        <v>148</v>
      </c>
      <c r="C170" s="56" t="s">
        <v>169</v>
      </c>
      <c r="D170" s="51">
        <v>205034331</v>
      </c>
      <c r="E170" s="52">
        <v>0.4844985298196644</v>
      </c>
      <c r="F170" s="53">
        <v>1270424.1862276595</v>
      </c>
      <c r="G170" s="53">
        <v>423475</v>
      </c>
      <c r="H170" s="53">
        <v>423475</v>
      </c>
      <c r="I170" s="54">
        <v>423474.18622765946</v>
      </c>
      <c r="J170" s="87"/>
      <c r="K170" s="22"/>
      <c r="L170" s="88"/>
    </row>
    <row r="171" spans="1:12" s="23" customFormat="1" ht="12.75">
      <c r="A171" s="24"/>
      <c r="B171" s="55">
        <f t="shared" si="2"/>
        <v>149</v>
      </c>
      <c r="C171" s="56" t="s">
        <v>170</v>
      </c>
      <c r="D171" s="51">
        <v>32454412</v>
      </c>
      <c r="E171" s="52">
        <v>0.07669015634343535</v>
      </c>
      <c r="F171" s="53">
        <v>201092.51827976643</v>
      </c>
      <c r="G171" s="53">
        <v>67031</v>
      </c>
      <c r="H171" s="53">
        <v>67031</v>
      </c>
      <c r="I171" s="54">
        <v>67030.51827976643</v>
      </c>
      <c r="J171" s="87"/>
      <c r="K171" s="22"/>
      <c r="L171" s="88"/>
    </row>
    <row r="172" spans="1:12" s="23" customFormat="1" ht="12.75">
      <c r="A172" s="24"/>
      <c r="B172" s="55">
        <f t="shared" si="2"/>
        <v>150</v>
      </c>
      <c r="C172" s="56" t="s">
        <v>156</v>
      </c>
      <c r="D172" s="51">
        <v>4480234</v>
      </c>
      <c r="E172" s="52">
        <v>0.010586845508560585</v>
      </c>
      <c r="F172" s="53">
        <v>27760.217548930825</v>
      </c>
      <c r="G172" s="53">
        <v>9253</v>
      </c>
      <c r="H172" s="53">
        <v>9253</v>
      </c>
      <c r="I172" s="54">
        <v>9254.217548930825</v>
      </c>
      <c r="J172" s="87"/>
      <c r="K172" s="22"/>
      <c r="L172" s="88"/>
    </row>
    <row r="173" spans="1:12" s="23" customFormat="1" ht="12.75">
      <c r="A173" s="24"/>
      <c r="B173" s="55">
        <f t="shared" si="2"/>
        <v>151</v>
      </c>
      <c r="C173" s="56" t="s">
        <v>160</v>
      </c>
      <c r="D173" s="51">
        <v>897099044</v>
      </c>
      <c r="E173" s="52">
        <v>2.1198555666300902</v>
      </c>
      <c r="F173" s="53">
        <v>5558563.375122341</v>
      </c>
      <c r="G173" s="53">
        <v>1852854</v>
      </c>
      <c r="H173" s="53">
        <v>1852854</v>
      </c>
      <c r="I173" s="54">
        <v>1852855.3751223413</v>
      </c>
      <c r="J173" s="87"/>
      <c r="K173" s="22"/>
      <c r="L173" s="88"/>
    </row>
    <row r="174" spans="1:12" s="23" customFormat="1" ht="12.75">
      <c r="A174" s="24"/>
      <c r="B174" s="55">
        <f t="shared" si="2"/>
        <v>152</v>
      </c>
      <c r="C174" s="56" t="s">
        <v>157</v>
      </c>
      <c r="D174" s="51">
        <v>301856736</v>
      </c>
      <c r="E174" s="52">
        <v>0.7132910088514033</v>
      </c>
      <c r="F174" s="53">
        <v>1870350.6691771408</v>
      </c>
      <c r="G174" s="53">
        <v>623450</v>
      </c>
      <c r="H174" s="53">
        <v>623450</v>
      </c>
      <c r="I174" s="54">
        <v>623450.6691771408</v>
      </c>
      <c r="J174" s="87"/>
      <c r="K174" s="22"/>
      <c r="L174" s="88"/>
    </row>
    <row r="175" spans="1:12" s="23" customFormat="1" ht="12.75">
      <c r="A175" s="24"/>
      <c r="B175" s="55">
        <f t="shared" si="2"/>
        <v>153</v>
      </c>
      <c r="C175" s="56" t="s">
        <v>158</v>
      </c>
      <c r="D175" s="51">
        <v>68726535</v>
      </c>
      <c r="E175" s="52">
        <v>0.16240160857305264</v>
      </c>
      <c r="F175" s="53">
        <v>425840.1599077657</v>
      </c>
      <c r="G175" s="53">
        <v>141947</v>
      </c>
      <c r="H175" s="53">
        <v>141947</v>
      </c>
      <c r="I175" s="54">
        <v>141946.1599077657</v>
      </c>
      <c r="J175" s="87"/>
      <c r="K175" s="22"/>
      <c r="L175" s="88"/>
    </row>
    <row r="176" spans="1:12" s="23" customFormat="1" ht="12.75">
      <c r="A176" s="24"/>
      <c r="B176" s="55">
        <f t="shared" si="2"/>
        <v>154</v>
      </c>
      <c r="C176" s="56" t="s">
        <v>171</v>
      </c>
      <c r="D176" s="51">
        <v>59557</v>
      </c>
      <c r="E176" s="52">
        <v>0.00014073388978194952</v>
      </c>
      <c r="F176" s="53">
        <v>369.02431358756553</v>
      </c>
      <c r="G176" s="53">
        <v>0</v>
      </c>
      <c r="H176" s="53">
        <v>0</v>
      </c>
      <c r="I176" s="54">
        <v>369</v>
      </c>
      <c r="J176" s="87"/>
      <c r="K176" s="22"/>
      <c r="L176" s="88"/>
    </row>
    <row r="177" spans="1:12" s="23" customFormat="1" ht="12.75">
      <c r="A177" s="24"/>
      <c r="B177" s="55">
        <f t="shared" si="2"/>
        <v>155</v>
      </c>
      <c r="C177" s="56" t="s">
        <v>172</v>
      </c>
      <c r="D177" s="51">
        <v>421402611</v>
      </c>
      <c r="E177" s="52">
        <v>0.9957793141074892</v>
      </c>
      <c r="F177" s="53">
        <v>2611075.2601420972</v>
      </c>
      <c r="G177" s="53">
        <v>870358</v>
      </c>
      <c r="H177" s="53">
        <v>870358</v>
      </c>
      <c r="I177" s="54">
        <v>870359.2601420972</v>
      </c>
      <c r="J177" s="87"/>
      <c r="K177" s="22"/>
      <c r="L177" s="88"/>
    </row>
    <row r="178" spans="1:12" s="23" customFormat="1" ht="12.75">
      <c r="A178" s="24"/>
      <c r="B178" s="55">
        <f t="shared" si="2"/>
        <v>156</v>
      </c>
      <c r="C178" s="49" t="s">
        <v>173</v>
      </c>
      <c r="D178" s="51">
        <v>458481602</v>
      </c>
      <c r="E178" s="52">
        <v>1.0833974048880843</v>
      </c>
      <c r="F178" s="53">
        <v>2840822.3797467537</v>
      </c>
      <c r="G178" s="53">
        <v>946941</v>
      </c>
      <c r="H178" s="53">
        <v>946941</v>
      </c>
      <c r="I178" s="54">
        <v>946940.3797467537</v>
      </c>
      <c r="J178" s="87"/>
      <c r="K178" s="22"/>
      <c r="L178" s="88"/>
    </row>
    <row r="179" spans="1:12" s="23" customFormat="1" ht="12.75">
      <c r="A179" s="24"/>
      <c r="B179" s="55">
        <f t="shared" si="2"/>
        <v>157</v>
      </c>
      <c r="C179" s="49" t="s">
        <v>174</v>
      </c>
      <c r="D179" s="51">
        <v>380500028</v>
      </c>
      <c r="E179" s="52">
        <v>0.8991260305687107</v>
      </c>
      <c r="F179" s="53">
        <v>2357636.5776105155</v>
      </c>
      <c r="G179" s="53">
        <v>785879</v>
      </c>
      <c r="H179" s="53">
        <v>785879</v>
      </c>
      <c r="I179" s="54">
        <v>785878.5776105155</v>
      </c>
      <c r="J179" s="87"/>
      <c r="K179" s="22"/>
      <c r="L179" s="88"/>
    </row>
    <row r="180" spans="1:12" s="23" customFormat="1" ht="12.75">
      <c r="A180" s="24"/>
      <c r="B180" s="55">
        <f t="shared" si="2"/>
        <v>158</v>
      </c>
      <c r="C180" s="57" t="s">
        <v>175</v>
      </c>
      <c r="D180" s="51">
        <v>318998427</v>
      </c>
      <c r="E180" s="52">
        <v>0.7537970258077684</v>
      </c>
      <c r="F180" s="53">
        <v>1976563.2177441462</v>
      </c>
      <c r="G180" s="53">
        <v>658854</v>
      </c>
      <c r="H180" s="53">
        <v>658854</v>
      </c>
      <c r="I180" s="54">
        <v>658855.2177441462</v>
      </c>
      <c r="J180" s="87"/>
      <c r="K180" s="22"/>
      <c r="L180" s="88"/>
    </row>
    <row r="181" spans="1:12" s="23" customFormat="1" ht="12.75">
      <c r="A181" s="24"/>
      <c r="B181" s="55">
        <f t="shared" si="2"/>
        <v>159</v>
      </c>
      <c r="C181" s="49" t="s">
        <v>176</v>
      </c>
      <c r="D181" s="51">
        <v>149717371</v>
      </c>
      <c r="E181" s="52">
        <v>0.3537839043060806</v>
      </c>
      <c r="F181" s="53">
        <v>927671.8112969069</v>
      </c>
      <c r="G181" s="53">
        <v>309224</v>
      </c>
      <c r="H181" s="53">
        <v>309224</v>
      </c>
      <c r="I181" s="54">
        <v>309223.8112969069</v>
      </c>
      <c r="J181" s="87"/>
      <c r="K181" s="22"/>
      <c r="L181" s="88"/>
    </row>
    <row r="182" spans="1:12" s="23" customFormat="1" ht="12.75">
      <c r="A182" s="24"/>
      <c r="B182" s="55">
        <f t="shared" si="2"/>
        <v>160</v>
      </c>
      <c r="C182" s="49" t="s">
        <v>177</v>
      </c>
      <c r="D182" s="51">
        <v>54060803</v>
      </c>
      <c r="E182" s="52">
        <v>0.12774631178410067</v>
      </c>
      <c r="F182" s="53">
        <v>334969.0333473412</v>
      </c>
      <c r="G182" s="53">
        <v>111656</v>
      </c>
      <c r="H182" s="53">
        <v>111656</v>
      </c>
      <c r="I182" s="54">
        <v>111657.03334734117</v>
      </c>
      <c r="J182" s="87"/>
      <c r="K182" s="22"/>
      <c r="L182" s="88"/>
    </row>
    <row r="183" spans="1:12" s="26" customFormat="1" ht="12.75">
      <c r="A183" s="25"/>
      <c r="B183" s="55">
        <f t="shared" si="2"/>
        <v>161</v>
      </c>
      <c r="C183" s="58" t="s">
        <v>178</v>
      </c>
      <c r="D183" s="59">
        <v>50914031</v>
      </c>
      <c r="E183" s="60">
        <v>0.12031045262704233</v>
      </c>
      <c r="F183" s="61">
        <v>315471.15102760436</v>
      </c>
      <c r="G183" s="61">
        <v>105157</v>
      </c>
      <c r="H183" s="61">
        <v>105157</v>
      </c>
      <c r="I183" s="62">
        <v>105157.15102760436</v>
      </c>
      <c r="J183" s="20"/>
      <c r="K183" s="21"/>
      <c r="L183" s="86"/>
    </row>
    <row r="184" spans="1:12" s="47" customFormat="1" ht="12.75">
      <c r="A184" s="46"/>
      <c r="B184" s="55">
        <f>+B183+1</f>
        <v>162</v>
      </c>
      <c r="C184" s="81" t="s">
        <v>179</v>
      </c>
      <c r="D184" s="82">
        <v>57754019</v>
      </c>
      <c r="E184" s="83">
        <v>0.13647342452458344</v>
      </c>
      <c r="F184" s="84">
        <v>357852.7665664525</v>
      </c>
      <c r="G184" s="84">
        <v>119284</v>
      </c>
      <c r="H184" s="84">
        <v>119284</v>
      </c>
      <c r="I184" s="85">
        <v>119284.76656645251</v>
      </c>
      <c r="J184" s="20"/>
      <c r="K184" s="21"/>
      <c r="L184" s="86"/>
    </row>
    <row r="185" spans="1:12" s="23" customFormat="1" ht="12.75">
      <c r="A185" s="24"/>
      <c r="B185" s="55">
        <f t="shared" si="2"/>
        <v>163</v>
      </c>
      <c r="C185" s="81" t="s">
        <v>180</v>
      </c>
      <c r="D185" s="82">
        <v>783757091</v>
      </c>
      <c r="E185" s="83">
        <v>1.8520272018505861</v>
      </c>
      <c r="F185" s="84">
        <v>4856279.237128501</v>
      </c>
      <c r="G185" s="84">
        <v>1618760</v>
      </c>
      <c r="H185" s="84">
        <v>1618760</v>
      </c>
      <c r="I185" s="85">
        <v>1618759.2371285008</v>
      </c>
      <c r="J185" s="20"/>
      <c r="K185" s="21"/>
      <c r="L185" s="86"/>
    </row>
    <row r="186" spans="1:12" s="23" customFormat="1" ht="12.75">
      <c r="A186" s="24"/>
      <c r="B186" s="55">
        <f t="shared" si="2"/>
        <v>164</v>
      </c>
      <c r="C186" s="50" t="s">
        <v>181</v>
      </c>
      <c r="D186" s="82">
        <v>14326684</v>
      </c>
      <c r="E186" s="83">
        <v>0.03385412238690363</v>
      </c>
      <c r="F186" s="84">
        <v>88770.33311090145</v>
      </c>
      <c r="G186" s="84">
        <v>29590</v>
      </c>
      <c r="H186" s="84">
        <v>29590</v>
      </c>
      <c r="I186" s="85">
        <v>29590.333110901454</v>
      </c>
      <c r="J186" s="20"/>
      <c r="K186" s="21"/>
      <c r="L186" s="86"/>
    </row>
    <row r="187" spans="1:12" s="23" customFormat="1" ht="12.75">
      <c r="A187" s="24"/>
      <c r="B187" s="55">
        <f t="shared" si="2"/>
        <v>165</v>
      </c>
      <c r="C187" s="50" t="s">
        <v>182</v>
      </c>
      <c r="D187" s="82">
        <v>5315986</v>
      </c>
      <c r="E187" s="83">
        <v>0.012561737290434149</v>
      </c>
      <c r="F187" s="84">
        <v>32938.66522308222</v>
      </c>
      <c r="G187" s="84">
        <v>10980</v>
      </c>
      <c r="H187" s="84">
        <v>10980</v>
      </c>
      <c r="I187" s="85">
        <v>10978.665223082222</v>
      </c>
      <c r="J187" s="20"/>
      <c r="K187" s="21"/>
      <c r="L187" s="86"/>
    </row>
    <row r="188" spans="1:12" s="23" customFormat="1" ht="12.75">
      <c r="A188" s="24"/>
      <c r="B188" s="55">
        <f t="shared" si="2"/>
        <v>166</v>
      </c>
      <c r="C188" s="50" t="s">
        <v>183</v>
      </c>
      <c r="D188" s="82">
        <v>141091534</v>
      </c>
      <c r="E188" s="83">
        <v>0.33340095026818306</v>
      </c>
      <c r="F188" s="84">
        <v>874224.8012385892</v>
      </c>
      <c r="G188" s="84">
        <v>291408</v>
      </c>
      <c r="H188" s="84">
        <v>291408</v>
      </c>
      <c r="I188" s="85">
        <v>291408.8012385892</v>
      </c>
      <c r="J188" s="20"/>
      <c r="K188" s="21"/>
      <c r="L188" s="86"/>
    </row>
    <row r="189" spans="1:12" s="23" customFormat="1" ht="13.5" thickBot="1">
      <c r="A189" s="24"/>
      <c r="B189" s="99">
        <f t="shared" si="2"/>
        <v>167</v>
      </c>
      <c r="C189" s="100" t="s">
        <v>184</v>
      </c>
      <c r="D189" s="101">
        <v>1775493</v>
      </c>
      <c r="E189" s="102">
        <v>0.004195510790849486</v>
      </c>
      <c r="F189" s="103">
        <v>11001.22715389505</v>
      </c>
      <c r="G189" s="103">
        <v>3667</v>
      </c>
      <c r="H189" s="103">
        <v>3667</v>
      </c>
      <c r="I189" s="104">
        <v>3667.22715389505</v>
      </c>
      <c r="J189" s="20"/>
      <c r="K189" s="21"/>
      <c r="L189" s="86"/>
    </row>
    <row r="190" spans="1:12" ht="13.5" thickBot="1">
      <c r="A190" s="1"/>
      <c r="B190" s="17"/>
      <c r="C190" s="96" t="s">
        <v>60</v>
      </c>
      <c r="D190" s="97">
        <f aca="true" t="shared" si="3" ref="D190:I190">SUM(D23:D189)</f>
        <v>42318875782</v>
      </c>
      <c r="E190" s="97">
        <f t="shared" si="3"/>
        <v>99.99999999999996</v>
      </c>
      <c r="F190" s="97">
        <f t="shared" si="3"/>
        <v>262214249.98884365</v>
      </c>
      <c r="G190" s="97">
        <f t="shared" si="3"/>
        <v>87404344</v>
      </c>
      <c r="H190" s="97">
        <f t="shared" si="3"/>
        <v>87404344</v>
      </c>
      <c r="I190" s="98">
        <f t="shared" si="3"/>
        <v>87405562.3951129</v>
      </c>
      <c r="J190" s="20"/>
      <c r="K190" s="21"/>
      <c r="L190" s="86"/>
    </row>
    <row r="191" spans="7:12" ht="13.5" thickBot="1">
      <c r="G191" s="113">
        <f>+G190+H190+I190</f>
        <v>262214250.3951129</v>
      </c>
      <c r="H191" s="114"/>
      <c r="I191" s="115"/>
      <c r="J191" s="20"/>
      <c r="K191" s="21"/>
      <c r="L191" s="86"/>
    </row>
    <row r="192" spans="4:12" ht="12.75">
      <c r="D192" s="28"/>
      <c r="J192" s="20"/>
      <c r="K192" s="21"/>
      <c r="L192" s="86"/>
    </row>
    <row r="193" ht="12.75">
      <c r="D193" s="10"/>
    </row>
    <row r="194" ht="13.5" thickBot="1">
      <c r="D194" s="10"/>
    </row>
    <row r="195" spans="3:6" ht="28.5" customHeight="1">
      <c r="C195" s="105" t="s">
        <v>185</v>
      </c>
      <c r="D195" s="106"/>
      <c r="E195" s="106"/>
      <c r="F195" s="107"/>
    </row>
    <row r="196" spans="3:6" ht="12.75">
      <c r="C196" s="68"/>
      <c r="D196" s="69"/>
      <c r="E196" s="69"/>
      <c r="F196" s="70"/>
    </row>
    <row r="197" spans="3:6" ht="12.75">
      <c r="C197" s="68"/>
      <c r="D197" s="79" t="s">
        <v>190</v>
      </c>
      <c r="E197" s="79" t="s">
        <v>191</v>
      </c>
      <c r="F197" s="80" t="s">
        <v>192</v>
      </c>
    </row>
    <row r="198" spans="3:6" ht="12.75">
      <c r="C198" s="74" t="s">
        <v>186</v>
      </c>
      <c r="D198" s="72">
        <v>749463340</v>
      </c>
      <c r="E198" s="73">
        <v>1.7709906658691967</v>
      </c>
      <c r="F198" s="75">
        <v>4643789.89207892</v>
      </c>
    </row>
    <row r="199" spans="3:6" ht="12.75">
      <c r="C199" s="74" t="s">
        <v>187</v>
      </c>
      <c r="D199" s="72">
        <v>360363384</v>
      </c>
      <c r="E199" s="73">
        <v>0.8515429045335787</v>
      </c>
      <c r="F199" s="75">
        <v>2232866.8405509396</v>
      </c>
    </row>
    <row r="200" spans="3:6" ht="12.75">
      <c r="C200" s="74" t="s">
        <v>188</v>
      </c>
      <c r="D200" s="72">
        <v>10197938</v>
      </c>
      <c r="E200" s="73">
        <v>0.024097847146349792</v>
      </c>
      <c r="F200" s="75">
        <v>63187.98916094751</v>
      </c>
    </row>
    <row r="201" spans="3:6" ht="12.75">
      <c r="C201" s="74" t="s">
        <v>189</v>
      </c>
      <c r="D201" s="72">
        <v>15255668</v>
      </c>
      <c r="E201" s="73">
        <v>0.03604932247866773</v>
      </c>
      <c r="F201" s="75">
        <v>94526.46056752</v>
      </c>
    </row>
    <row r="202" spans="3:6" ht="12.75">
      <c r="C202" s="63"/>
      <c r="D202" s="76">
        <f>SUBTOTAL(9,D198:D201)</f>
        <v>1135280330</v>
      </c>
      <c r="E202" s="77">
        <f>SUBTOTAL(9,E198:E201)</f>
        <v>2.6826807400277928</v>
      </c>
      <c r="F202" s="78">
        <f>SUBTOTAL(9,F198:F201)</f>
        <v>7034371.182358327</v>
      </c>
    </row>
    <row r="203" spans="3:6" ht="13.5" thickBot="1">
      <c r="C203" s="65"/>
      <c r="D203" s="66"/>
      <c r="E203" s="71"/>
      <c r="F203" s="67"/>
    </row>
    <row r="204" spans="3:6" ht="12.75">
      <c r="C204" s="24"/>
      <c r="D204" s="64"/>
      <c r="E204" s="64"/>
      <c r="F204" s="64"/>
    </row>
    <row r="208" spans="4:6" ht="12.75">
      <c r="D208" s="10"/>
      <c r="E208" s="10"/>
      <c r="F208" s="10"/>
    </row>
  </sheetData>
  <sheetProtection/>
  <autoFilter ref="A22:J191"/>
  <mergeCells count="8">
    <mergeCell ref="C195:F195"/>
    <mergeCell ref="B9:I9"/>
    <mergeCell ref="B10:I10"/>
    <mergeCell ref="B8:I8"/>
    <mergeCell ref="G191:I191"/>
    <mergeCell ref="G18:G22"/>
    <mergeCell ref="H18:H22"/>
    <mergeCell ref="I18:I22"/>
  </mergeCells>
  <printOptions horizontalCentered="1"/>
  <pageMargins left="0.4330708661417323" right="0.03937007874015748" top="0.8661417322834646" bottom="0.8267716535433072" header="0" footer="0.5511811023622047"/>
  <pageSetup fitToHeight="2" horizontalDpi="600" verticalDpi="6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mcalfano</dc:creator>
  <cp:keywords/>
  <dc:description/>
  <cp:lastModifiedBy>Natalia Pavesi</cp:lastModifiedBy>
  <cp:lastPrinted>2015-12-02T15:44:58Z</cp:lastPrinted>
  <dcterms:created xsi:type="dcterms:W3CDTF">2009-11-26T13:51:46Z</dcterms:created>
  <dcterms:modified xsi:type="dcterms:W3CDTF">2015-12-02T15:45:11Z</dcterms:modified>
  <cp:category/>
  <cp:version/>
  <cp:contentType/>
  <cp:contentStatus/>
</cp:coreProperties>
</file>