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604" activeTab="0"/>
  </bookViews>
  <sheets>
    <sheet name="Hoja 1" sheetId="1" r:id="rId1"/>
  </sheets>
  <definedNames>
    <definedName name="_xlnm.Print_Area" localSheetId="0">'Hoja 1'!$A$1:$S$60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<sst xmlns="http://schemas.openxmlformats.org/spreadsheetml/2006/main" count="42" uniqueCount="41">
  <si>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ENTE NACIONAL REGULADOR </t>
  </si>
  <si>
    <t>DE LA ELECTRICIDAD</t>
  </si>
  <si>
    <t>Ff</t>
  </si>
  <si>
    <t>Fi</t>
  </si>
  <si>
    <t>Fref</t>
  </si>
  <si>
    <t>Total</t>
  </si>
  <si>
    <t>Fecha del último día del período anterior considerado.</t>
  </si>
  <si>
    <t>Fecha del día en que terminó el incumplimiento o último día del período considerado.</t>
  </si>
  <si>
    <t xml:space="preserve"> </t>
  </si>
  <si>
    <t>Cantidad de Operadores totales del Agente</t>
  </si>
  <si>
    <t>Vd</t>
  </si>
  <si>
    <t>Resolución ENRE N° 332/04</t>
  </si>
  <si>
    <t>Opt:</t>
  </si>
  <si>
    <t>Ff:</t>
  </si>
  <si>
    <t>Fref:</t>
  </si>
  <si>
    <t>Fi:</t>
  </si>
  <si>
    <t>Vd:</t>
  </si>
  <si>
    <t>REFERENCIAS:</t>
  </si>
  <si>
    <t>Último día del plazo establecido para la habilitación/rehabilitación de operadores y el envío de la documentación al ENRE.</t>
  </si>
  <si>
    <t>Ff-Fref</t>
  </si>
  <si>
    <t>Fi-Fref</t>
  </si>
  <si>
    <t>1/(10*Opt)</t>
  </si>
  <si>
    <t>Ff-Fi</t>
  </si>
  <si>
    <t>Apellido y Nombre</t>
  </si>
  <si>
    <t>(*)</t>
  </si>
  <si>
    <t>(*):</t>
  </si>
  <si>
    <t>Según la Base de datos ENRE de Operadores de redes del MEM</t>
  </si>
  <si>
    <t>Pesos por día y por Operador (hasta el 30/6/08 $24,5; a partir del 1/7/08 $31,9)</t>
  </si>
  <si>
    <t>Alfeirán, Gustavo Adolfo</t>
  </si>
  <si>
    <t>Bollati, Armando Esteban José</t>
  </si>
  <si>
    <t>Curadini, Juan</t>
  </si>
  <si>
    <t>Giacomino, Marcelo</t>
  </si>
  <si>
    <t>Kessel, Gustavo</t>
  </si>
  <si>
    <t>Montenegro, Carlos</t>
  </si>
  <si>
    <t>Regalia, Oscar</t>
  </si>
  <si>
    <t>Santobar, Daniel</t>
  </si>
  <si>
    <t>Tagliamonte, Juan</t>
  </si>
  <si>
    <t>AGENTE: AES ALICURÁ S.A.</t>
  </si>
  <si>
    <t>PENALIZACIONES POR INCUMPLIMIENTO AL RÉGIMEN DE HABILITACIÓN DE OPERADORES</t>
  </si>
  <si>
    <t>Desde el 15/2/08 al 16/4/08</t>
  </si>
  <si>
    <t>ANEXO Resolución AAANR N°  39/2011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</si>
</sst>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dd\-mmm\-yy_)"/>
    <numFmt numFmtId="199" formatCode="#,##0.0_);\(#,##0.0\)"/>
    <numFmt numFmtId="200" formatCode="\$\ #,##0.00,_);\(\$\ #,##0.00,\)"/>
    <numFmt numFmtId="201" formatCode="#,##0.0"/>
    <numFmt numFmtId="202" formatCode="&quot;$&quot;\ #,##0.00;&quot;$&quot;\ \-#,##0.000"/>
    <numFmt numFmtId="203" formatCode="&quot;$&quot;\ #,##0.000;&quot;$&quot;\ \-#,##0.000"/>
    <numFmt numFmtId="204" formatCode="0.000_)"/>
    <numFmt numFmtId="205" formatCode="0.000"/>
    <numFmt numFmtId="206" formatCode="0.00000"/>
    <numFmt numFmtId="207" formatCode="dd/mm/yy"/>
    <numFmt numFmtId="208" formatCode="0.00_);\(0.00\)"/>
    <numFmt numFmtId="209" formatCode="0_);\(0\)"/>
    <numFmt numFmtId="210" formatCode="&quot;$&quot;#,##0.00"/>
    <numFmt numFmtId="211" formatCode="&quot;$&quot;#,##0.000"/>
    <numFmt numFmtId="212" formatCode="&quot;$&quot;#,##0.00;[Red]&quot;$&quot;#,##0.00"/>
    <numFmt numFmtId="213" formatCode="&quot;$&quot;\ #,##0.00;[Red]&quot;$&quot;\ #,##0.00"/>
    <numFmt numFmtId="214" formatCode="&quot;$&quot;\ #,##0.00"/>
    <numFmt numFmtId="215" formatCode="[$-2C0A]dddd\,\ dd&quot; de &quot;mmmm&quot; de &quot;yyyy"/>
    <numFmt numFmtId="216" formatCode="mmm\-yy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0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u val="single"/>
      <sz val="24"/>
      <name val="Times New Roman"/>
      <family val="1"/>
    </font>
    <font>
      <b/>
      <u val="single"/>
      <sz val="20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20"/>
      <name val="Times New Roman"/>
      <family val="1"/>
    </font>
    <font>
      <sz val="24"/>
      <name val="Times New Roman"/>
      <family val="1"/>
    </font>
    <font>
      <b/>
      <u val="single"/>
      <sz val="28"/>
      <name val="Times New Roman"/>
      <family val="1"/>
    </font>
    <font>
      <sz val="15"/>
      <name val="Courier New"/>
      <family val="3"/>
    </font>
    <font>
      <b/>
      <u val="single"/>
      <sz val="15"/>
      <name val="Courier New"/>
      <family val="3"/>
    </font>
    <font>
      <b/>
      <sz val="18"/>
      <name val="Arial"/>
      <family val="2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thick"/>
      <right style="thick"/>
      <top style="thick"/>
      <bottom style="double"/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19" applyFill="1">
      <alignment/>
      <protection/>
    </xf>
    <xf numFmtId="0" fontId="0" fillId="0" borderId="0" xfId="19" applyFont="1" applyFill="1">
      <alignment/>
      <protection/>
    </xf>
    <xf numFmtId="0" fontId="4" fillId="0" borderId="0" xfId="19">
      <alignment/>
      <protection/>
    </xf>
    <xf numFmtId="0" fontId="4" fillId="0" borderId="1" xfId="19" applyFill="1" applyBorder="1">
      <alignment/>
      <protection/>
    </xf>
    <xf numFmtId="0" fontId="4" fillId="0" borderId="2" xfId="19" applyFill="1" applyBorder="1">
      <alignment/>
      <protection/>
    </xf>
    <xf numFmtId="0" fontId="4" fillId="0" borderId="0" xfId="19" applyFill="1" applyBorder="1">
      <alignment/>
      <protection/>
    </xf>
    <xf numFmtId="0" fontId="5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5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7" fillId="0" borderId="0" xfId="19" applyFont="1">
      <alignment/>
      <protection/>
    </xf>
    <xf numFmtId="0" fontId="9" fillId="0" borderId="0" xfId="19" applyFont="1">
      <alignment/>
      <protection/>
    </xf>
    <xf numFmtId="0" fontId="8" fillId="0" borderId="0" xfId="19" applyFont="1" applyFill="1" applyBorder="1" applyAlignment="1">
      <alignment horizontal="centerContinuous"/>
      <protection/>
    </xf>
    <xf numFmtId="0" fontId="9" fillId="0" borderId="0" xfId="19" applyFont="1" applyAlignment="1">
      <alignment horizontal="centerContinuous"/>
      <protection/>
    </xf>
    <xf numFmtId="0" fontId="10" fillId="0" borderId="0" xfId="19" applyFont="1" applyFill="1">
      <alignment/>
      <protection/>
    </xf>
    <xf numFmtId="0" fontId="11" fillId="0" borderId="0" xfId="19" applyFont="1" applyAlignment="1">
      <alignment horizontal="centerContinuous"/>
      <protection/>
    </xf>
    <xf numFmtId="0" fontId="10" fillId="0" borderId="0" xfId="19" applyFont="1" applyAlignment="1">
      <alignment horizontal="centerContinuous"/>
      <protection/>
    </xf>
    <xf numFmtId="0" fontId="10" fillId="0" borderId="0" xfId="19" applyFont="1">
      <alignment/>
      <protection/>
    </xf>
    <xf numFmtId="0" fontId="12" fillId="0" borderId="0" xfId="19" applyFont="1">
      <alignment/>
      <protection/>
    </xf>
    <xf numFmtId="0" fontId="4" fillId="0" borderId="0" xfId="19" applyBorder="1">
      <alignment/>
      <protection/>
    </xf>
    <xf numFmtId="0" fontId="6" fillId="0" borderId="2" xfId="19" applyFont="1" applyFill="1" applyBorder="1">
      <alignment/>
      <protection/>
    </xf>
    <xf numFmtId="0" fontId="6" fillId="0" borderId="2" xfId="19" applyFont="1" applyFill="1" applyBorder="1" applyProtection="1">
      <alignment/>
      <protection/>
    </xf>
    <xf numFmtId="0" fontId="0" fillId="0" borderId="3" xfId="19" applyFont="1" applyFill="1" applyBorder="1" applyProtection="1">
      <alignment/>
      <protection/>
    </xf>
    <xf numFmtId="0" fontId="0" fillId="0" borderId="0" xfId="0" applyAlignment="1">
      <alignment horizontal="centerContinuous"/>
    </xf>
    <xf numFmtId="0" fontId="6" fillId="0" borderId="0" xfId="19" applyFont="1">
      <alignment/>
      <protection/>
    </xf>
    <xf numFmtId="0" fontId="6" fillId="0" borderId="0" xfId="0" applyFont="1" applyAlignment="1">
      <alignment horizontal="centerContinuous"/>
    </xf>
    <xf numFmtId="0" fontId="7" fillId="0" borderId="4" xfId="19" applyFont="1" applyFill="1" applyBorder="1">
      <alignment/>
      <protection/>
    </xf>
    <xf numFmtId="0" fontId="7" fillId="0" borderId="0" xfId="19" applyFont="1" applyFill="1" applyBorder="1">
      <alignment/>
      <protection/>
    </xf>
    <xf numFmtId="0" fontId="7" fillId="0" borderId="5" xfId="19" applyFont="1" applyFill="1" applyBorder="1">
      <alignment/>
      <protection/>
    </xf>
    <xf numFmtId="0" fontId="13" fillId="0" borderId="0" xfId="19" applyFont="1">
      <alignment/>
      <protection/>
    </xf>
    <xf numFmtId="0" fontId="13" fillId="0" borderId="4" xfId="19" applyFont="1" applyFill="1" applyBorder="1">
      <alignment/>
      <protection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19" applyFont="1" applyFill="1" applyBorder="1" applyAlignment="1" quotePrefix="1">
      <alignment horizontal="left"/>
      <protection/>
    </xf>
    <xf numFmtId="0" fontId="15" fillId="0" borderId="4" xfId="19" applyFont="1" applyFill="1" applyBorder="1">
      <alignment/>
      <protection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5" xfId="0" applyFont="1" applyBorder="1" applyAlignment="1">
      <alignment/>
    </xf>
    <xf numFmtId="0" fontId="15" fillId="0" borderId="0" xfId="19" applyFont="1">
      <alignment/>
      <protection/>
    </xf>
    <xf numFmtId="0" fontId="12" fillId="0" borderId="6" xfId="19" applyFont="1" applyFill="1" applyBorder="1">
      <alignment/>
      <protection/>
    </xf>
    <xf numFmtId="0" fontId="12" fillId="0" borderId="7" xfId="19" applyFont="1" applyFill="1" applyBorder="1">
      <alignment/>
      <protection/>
    </xf>
    <xf numFmtId="0" fontId="12" fillId="0" borderId="8" xfId="19" applyFont="1" applyFill="1" applyBorder="1">
      <alignment/>
      <protection/>
    </xf>
    <xf numFmtId="0" fontId="4" fillId="0" borderId="0" xfId="19" applyFont="1">
      <alignment/>
      <protection/>
    </xf>
    <xf numFmtId="0" fontId="7" fillId="0" borderId="0" xfId="0" applyFont="1" applyBorder="1" applyAlignment="1">
      <alignment/>
    </xf>
    <xf numFmtId="7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15" fillId="0" borderId="0" xfId="0" applyFont="1" applyAlignment="1" quotePrefix="1">
      <alignment horizontal="right"/>
    </xf>
    <xf numFmtId="0" fontId="15" fillId="0" borderId="0" xfId="0" applyFont="1" applyAlignment="1">
      <alignment horizontal="left"/>
    </xf>
    <xf numFmtId="0" fontId="7" fillId="0" borderId="9" xfId="0" applyFont="1" applyBorder="1" applyAlignment="1">
      <alignment horizontal="center"/>
    </xf>
    <xf numFmtId="207" fontId="7" fillId="0" borderId="9" xfId="0" applyNumberFormat="1" applyFont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7" fontId="7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/>
    </xf>
    <xf numFmtId="0" fontId="7" fillId="0" borderId="5" xfId="19" applyFont="1" applyBorder="1">
      <alignment/>
      <protection/>
    </xf>
    <xf numFmtId="0" fontId="12" fillId="0" borderId="12" xfId="0" applyFont="1" applyBorder="1" applyAlignment="1">
      <alignment horizontal="center" vertical="center"/>
    </xf>
    <xf numFmtId="0" fontId="20" fillId="0" borderId="0" xfId="19" applyFont="1" applyFill="1" applyBorder="1" applyAlignment="1">
      <alignment horizontal="centerContinuous"/>
      <protection/>
    </xf>
    <xf numFmtId="0" fontId="21" fillId="0" borderId="0" xfId="19" applyFont="1">
      <alignment/>
      <protection/>
    </xf>
    <xf numFmtId="0" fontId="17" fillId="0" borderId="4" xfId="19" applyFont="1" applyFill="1" applyBorder="1" applyAlignment="1">
      <alignment horizontal="center" vertical="center"/>
      <protection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>
      <alignment horizontal="center" vertical="center" wrapText="1"/>
    </xf>
    <xf numFmtId="0" fontId="17" fillId="0" borderId="0" xfId="19" applyFont="1" applyAlignment="1">
      <alignment horizontal="center" vertical="center"/>
      <protection/>
    </xf>
    <xf numFmtId="0" fontId="15" fillId="0" borderId="4" xfId="0" applyFont="1" applyBorder="1" applyAlignment="1">
      <alignment horizontal="right"/>
    </xf>
    <xf numFmtId="0" fontId="23" fillId="0" borderId="0" xfId="19" applyFont="1">
      <alignment/>
      <protection/>
    </xf>
    <xf numFmtId="0" fontId="19" fillId="0" borderId="0" xfId="19" applyFont="1" applyFill="1" applyBorder="1" applyAlignment="1">
      <alignment horizontal="centerContinuous"/>
      <protection/>
    </xf>
    <xf numFmtId="0" fontId="23" fillId="0" borderId="0" xfId="0" applyFont="1" applyAlignment="1">
      <alignment horizontal="centerContinuous"/>
    </xf>
    <xf numFmtId="0" fontId="23" fillId="0" borderId="0" xfId="19" applyFont="1" applyFill="1" applyBorder="1" applyAlignment="1">
      <alignment horizontal="centerContinuous"/>
      <protection/>
    </xf>
    <xf numFmtId="0" fontId="24" fillId="0" borderId="0" xfId="19" applyFont="1" applyAlignment="1">
      <alignment horizontal="centerContinuous"/>
      <protection/>
    </xf>
    <xf numFmtId="0" fontId="18" fillId="0" borderId="4" xfId="19" applyFont="1" applyFill="1" applyBorder="1">
      <alignment/>
      <protection/>
    </xf>
    <xf numFmtId="0" fontId="18" fillId="0" borderId="5" xfId="19" applyFont="1" applyBorder="1">
      <alignment/>
      <protection/>
    </xf>
    <xf numFmtId="0" fontId="18" fillId="0" borderId="0" xfId="19" applyFont="1">
      <alignment/>
      <protection/>
    </xf>
    <xf numFmtId="0" fontId="4" fillId="0" borderId="4" xfId="19" applyFill="1" applyBorder="1">
      <alignment/>
      <protection/>
    </xf>
    <xf numFmtId="0" fontId="0" fillId="0" borderId="5" xfId="19" applyFont="1" applyFill="1" applyBorder="1" applyProtection="1">
      <alignment/>
      <protection/>
    </xf>
    <xf numFmtId="0" fontId="4" fillId="0" borderId="0" xfId="19" applyFont="1" applyFill="1" applyBorder="1">
      <alignment/>
      <protection/>
    </xf>
    <xf numFmtId="4" fontId="7" fillId="0" borderId="0" xfId="19" applyNumberFormat="1" applyFont="1">
      <alignment/>
      <protection/>
    </xf>
    <xf numFmtId="0" fontId="0" fillId="0" borderId="15" xfId="0" applyBorder="1" applyAlignment="1">
      <alignment/>
    </xf>
    <xf numFmtId="0" fontId="4" fillId="0" borderId="0" xfId="19" applyAlignment="1">
      <alignment horizontal="right"/>
      <protection/>
    </xf>
    <xf numFmtId="0" fontId="25" fillId="0" borderId="0" xfId="0" applyFont="1" applyAlignment="1">
      <alignment/>
    </xf>
    <xf numFmtId="212" fontId="18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26" fillId="0" borderId="0" xfId="0" applyFont="1" applyAlignment="1">
      <alignment/>
    </xf>
    <xf numFmtId="0" fontId="17" fillId="0" borderId="16" xfId="0" applyFont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1" fontId="6" fillId="2" borderId="18" xfId="0" applyNumberFormat="1" applyFont="1" applyFill="1" applyBorder="1" applyAlignment="1">
      <alignment horizontal="center"/>
    </xf>
    <xf numFmtId="1" fontId="6" fillId="0" borderId="16" xfId="0" applyNumberFormat="1" applyFont="1" applyBorder="1" applyAlignment="1" quotePrefix="1">
      <alignment horizontal="center"/>
    </xf>
    <xf numFmtId="0" fontId="4" fillId="0" borderId="0" xfId="19" applyAlignment="1">
      <alignment horizontal="center"/>
      <protection/>
    </xf>
    <xf numFmtId="0" fontId="10" fillId="0" borderId="0" xfId="19" applyFont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0" fontId="12" fillId="0" borderId="0" xfId="19" applyFont="1" applyAlignment="1">
      <alignment horizontal="center"/>
      <protection/>
    </xf>
    <xf numFmtId="0" fontId="6" fillId="0" borderId="0" xfId="19" applyFont="1" applyFill="1" applyBorder="1" applyAlignment="1">
      <alignment horizontal="center"/>
      <protection/>
    </xf>
    <xf numFmtId="0" fontId="0" fillId="0" borderId="0" xfId="19" applyFont="1" applyFill="1" applyBorder="1" applyAlignment="1">
      <alignment horizontal="center"/>
      <protection/>
    </xf>
    <xf numFmtId="0" fontId="23" fillId="0" borderId="0" xfId="19" applyFont="1" applyFill="1" applyBorder="1" applyAlignment="1">
      <alignment horizontal="center"/>
      <protection/>
    </xf>
    <xf numFmtId="0" fontId="6" fillId="0" borderId="0" xfId="19" applyFont="1" applyFill="1" applyBorder="1" applyAlignment="1" applyProtection="1">
      <alignment horizontal="center"/>
      <protection/>
    </xf>
    <xf numFmtId="0" fontId="6" fillId="0" borderId="2" xfId="19" applyFont="1" applyFill="1" applyBorder="1" applyAlignment="1" applyProtection="1">
      <alignment horizontal="center"/>
      <protection/>
    </xf>
    <xf numFmtId="0" fontId="7" fillId="0" borderId="0" xfId="19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/>
    </xf>
    <xf numFmtId="0" fontId="15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2" fillId="0" borderId="7" xfId="19" applyFont="1" applyFill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4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4" fontId="6" fillId="0" borderId="22" xfId="0" applyNumberFormat="1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14" fontId="6" fillId="0" borderId="18" xfId="0" applyNumberFormat="1" applyFont="1" applyBorder="1" applyAlignment="1" quotePrefix="1">
      <alignment horizontal="center"/>
    </xf>
    <xf numFmtId="0" fontId="27" fillId="0" borderId="23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28" fillId="0" borderId="0" xfId="0" applyFont="1" applyAlignment="1">
      <alignment vertic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4" fontId="6" fillId="0" borderId="27" xfId="0" applyNumberFormat="1" applyFont="1" applyBorder="1" applyAlignment="1">
      <alignment horizontal="center"/>
    </xf>
    <xf numFmtId="14" fontId="6" fillId="0" borderId="19" xfId="0" applyNumberFormat="1" applyFont="1" applyBorder="1" applyAlignment="1">
      <alignment horizontal="center"/>
    </xf>
    <xf numFmtId="0" fontId="7" fillId="0" borderId="4" xfId="19" applyFont="1" applyFill="1" applyBorder="1" applyAlignment="1">
      <alignment horizontal="center"/>
      <protection/>
    </xf>
    <xf numFmtId="0" fontId="6" fillId="0" borderId="28" xfId="0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19" applyFont="1" applyAlignment="1">
      <alignment horizontal="center"/>
      <protection/>
    </xf>
    <xf numFmtId="4" fontId="18" fillId="0" borderId="29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2" fillId="0" borderId="4" xfId="19" applyFont="1" applyFill="1" applyBorder="1" applyAlignment="1">
      <alignment horizontal="center"/>
      <protection/>
    </xf>
    <xf numFmtId="0" fontId="22" fillId="0" borderId="0" xfId="19" applyFont="1" applyFill="1" applyBorder="1" applyAlignment="1">
      <alignment horizontal="center"/>
      <protection/>
    </xf>
    <xf numFmtId="0" fontId="22" fillId="0" borderId="5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R-95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1</xdr:col>
      <xdr:colOff>695325</xdr:colOff>
      <xdr:row>1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0"/>
          <a:ext cx="628650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tabSelected="1" zoomScale="40" zoomScaleNormal="40" workbookViewId="0" topLeftCell="A1">
      <selection activeCell="B3" sqref="B3"/>
    </sheetView>
  </sheetViews>
  <sheetFormatPr defaultColWidth="11.421875" defaultRowHeight="12.75"/>
  <cols>
    <col min="1" max="1" width="24.421875" style="3" customWidth="1"/>
    <col min="2" max="2" width="32.7109375" style="3" customWidth="1"/>
    <col min="3" max="3" width="9.00390625" style="3" customWidth="1"/>
    <col min="4" max="4" width="54.8515625" style="3" customWidth="1"/>
    <col min="5" max="5" width="46.421875" style="3" bestFit="1" customWidth="1"/>
    <col min="6" max="6" width="38.00390625" style="3" bestFit="1" customWidth="1"/>
    <col min="7" max="8" width="14.140625" style="3" hidden="1" customWidth="1"/>
    <col min="9" max="9" width="35.28125" style="3" hidden="1" customWidth="1"/>
    <col min="10" max="10" width="11.00390625" style="3" hidden="1" customWidth="1"/>
    <col min="11" max="11" width="29.00390625" style="3" customWidth="1"/>
    <col min="12" max="12" width="23.57421875" style="3" customWidth="1"/>
    <col min="13" max="16" width="23.57421875" style="98" hidden="1" customWidth="1"/>
    <col min="17" max="17" width="3.00390625" style="3" customWidth="1"/>
    <col min="18" max="18" width="35.7109375" style="3" customWidth="1"/>
    <col min="19" max="19" width="34.00390625" style="3" customWidth="1"/>
    <col min="20" max="20" width="21.421875" style="3" customWidth="1"/>
    <col min="21" max="16384" width="11.421875" style="3" customWidth="1"/>
  </cols>
  <sheetData>
    <row r="1" spans="1:2" ht="52.5" customHeight="1">
      <c r="A1" s="1"/>
      <c r="B1" s="2"/>
    </row>
    <row r="2" spans="1:19" s="21" customFormat="1" ht="34.5">
      <c r="A2" s="18"/>
      <c r="B2" s="78" t="s">
        <v>40</v>
      </c>
      <c r="C2" s="27"/>
      <c r="D2" s="20"/>
      <c r="E2" s="20"/>
      <c r="F2" s="20"/>
      <c r="G2" s="20"/>
      <c r="H2" s="20"/>
      <c r="I2" s="20"/>
      <c r="J2" s="20"/>
      <c r="K2" s="19"/>
      <c r="L2" s="20"/>
      <c r="M2" s="99"/>
      <c r="N2" s="99"/>
      <c r="O2" s="99"/>
      <c r="P2" s="99"/>
      <c r="Q2" s="20"/>
      <c r="R2" s="20"/>
      <c r="S2" s="20"/>
    </row>
    <row r="3" spans="1:16" s="15" customFormat="1" ht="11.25">
      <c r="A3" s="16" t="s">
        <v>0</v>
      </c>
      <c r="B3" s="17"/>
      <c r="M3" s="100"/>
      <c r="N3" s="100"/>
      <c r="O3" s="100"/>
      <c r="P3" s="100"/>
    </row>
    <row r="4" spans="1:16" s="15" customFormat="1" ht="11.25">
      <c r="A4" s="16" t="s">
        <v>1</v>
      </c>
      <c r="B4" s="17"/>
      <c r="M4" s="100"/>
      <c r="N4" s="100"/>
      <c r="O4" s="100"/>
      <c r="P4" s="100"/>
    </row>
    <row r="5" spans="1:16" s="15" customFormat="1" ht="9.75" customHeight="1">
      <c r="A5" s="16"/>
      <c r="B5" s="17"/>
      <c r="M5" s="100"/>
      <c r="N5" s="100"/>
      <c r="O5" s="100"/>
      <c r="P5" s="100"/>
    </row>
    <row r="6" spans="13:16" s="22" customFormat="1" ht="15.75">
      <c r="M6" s="101"/>
      <c r="N6" s="101"/>
      <c r="O6" s="101"/>
      <c r="P6" s="101"/>
    </row>
    <row r="7" spans="2:19" s="28" customFormat="1" ht="25.5">
      <c r="B7" s="65" t="s">
        <v>38</v>
      </c>
      <c r="C7" s="29"/>
      <c r="D7" s="12"/>
      <c r="E7" s="12"/>
      <c r="F7" s="12"/>
      <c r="G7" s="12"/>
      <c r="H7" s="12"/>
      <c r="I7" s="12"/>
      <c r="J7" s="12"/>
      <c r="K7" s="12"/>
      <c r="L7" s="13"/>
      <c r="M7" s="102"/>
      <c r="N7" s="102"/>
      <c r="O7" s="102"/>
      <c r="P7" s="102"/>
      <c r="Q7" s="13"/>
      <c r="R7" s="13"/>
      <c r="S7" s="13"/>
    </row>
    <row r="8" spans="2:19" s="28" customFormat="1" ht="25.5">
      <c r="B8" s="65"/>
      <c r="C8" s="29"/>
      <c r="D8" s="12"/>
      <c r="E8" s="12"/>
      <c r="F8" s="12"/>
      <c r="G8" s="12"/>
      <c r="H8" s="12"/>
      <c r="I8" s="12"/>
      <c r="J8" s="12"/>
      <c r="K8" s="12"/>
      <c r="L8" s="13"/>
      <c r="M8" s="102"/>
      <c r="N8" s="102"/>
      <c r="O8" s="102"/>
      <c r="P8" s="102"/>
      <c r="Q8" s="13"/>
      <c r="R8" s="13"/>
      <c r="S8" s="13"/>
    </row>
    <row r="9" spans="2:19" s="23" customFormat="1" ht="12.75">
      <c r="B9" s="6"/>
      <c r="C9" s="6"/>
      <c r="D9" s="6"/>
      <c r="E9" s="8"/>
      <c r="F9" s="8"/>
      <c r="G9" s="8"/>
      <c r="H9" s="8"/>
      <c r="I9" s="8"/>
      <c r="J9" s="8"/>
      <c r="K9" s="8"/>
      <c r="L9" s="8"/>
      <c r="M9" s="103"/>
      <c r="N9" s="103"/>
      <c r="O9" s="103"/>
      <c r="P9" s="103"/>
      <c r="Q9" s="8"/>
      <c r="R9" s="8"/>
      <c r="S9" s="8"/>
    </row>
    <row r="10" spans="2:19" s="74" customFormat="1" ht="30.75">
      <c r="B10" s="75" t="s">
        <v>37</v>
      </c>
      <c r="C10" s="76"/>
      <c r="D10" s="75"/>
      <c r="E10" s="75"/>
      <c r="F10" s="75"/>
      <c r="G10" s="75"/>
      <c r="H10" s="75"/>
      <c r="I10" s="75"/>
      <c r="J10" s="75"/>
      <c r="K10" s="75"/>
      <c r="L10" s="77"/>
      <c r="M10" s="104"/>
      <c r="N10" s="104"/>
      <c r="O10" s="104"/>
      <c r="P10" s="104"/>
      <c r="Q10" s="77"/>
      <c r="R10" s="77"/>
      <c r="S10" s="77"/>
    </row>
    <row r="11" spans="2:19" ht="20.25">
      <c r="B11" s="6"/>
      <c r="C11" s="6"/>
      <c r="D11" s="84" t="s">
        <v>8</v>
      </c>
      <c r="E11" s="7"/>
      <c r="F11" s="7"/>
      <c r="G11" s="7"/>
      <c r="H11" s="7"/>
      <c r="I11" s="7"/>
      <c r="J11" s="7"/>
      <c r="K11" s="9"/>
      <c r="L11" s="9"/>
      <c r="M11" s="102"/>
      <c r="N11" s="102"/>
      <c r="O11" s="102"/>
      <c r="P11" s="102"/>
      <c r="Q11" s="9"/>
      <c r="R11" s="9"/>
      <c r="S11" s="8"/>
    </row>
    <row r="12" spans="2:19" s="28" customFormat="1" ht="20.25">
      <c r="B12" s="12"/>
      <c r="C12" s="29"/>
      <c r="D12" s="13"/>
      <c r="E12" s="12"/>
      <c r="F12" s="12"/>
      <c r="G12" s="12"/>
      <c r="H12" s="12"/>
      <c r="I12" s="12"/>
      <c r="J12" s="12"/>
      <c r="K12" s="13"/>
      <c r="L12" s="13"/>
      <c r="M12" s="102"/>
      <c r="N12" s="102"/>
      <c r="O12" s="102"/>
      <c r="P12" s="102"/>
      <c r="Q12" s="13"/>
      <c r="R12" s="13"/>
      <c r="S12" s="13"/>
    </row>
    <row r="13" spans="2:19" ht="21" thickBot="1">
      <c r="B13" s="6"/>
      <c r="C13" s="6"/>
      <c r="D13" s="6"/>
      <c r="E13" s="7"/>
      <c r="F13" s="7"/>
      <c r="G13" s="7"/>
      <c r="H13" s="7"/>
      <c r="I13" s="7"/>
      <c r="J13" s="7"/>
      <c r="K13" s="7"/>
      <c r="L13" s="10"/>
      <c r="M13" s="105"/>
      <c r="N13" s="105"/>
      <c r="O13" s="105"/>
      <c r="P13" s="105"/>
      <c r="Q13" s="10"/>
      <c r="R13" s="10"/>
      <c r="S13" s="11"/>
    </row>
    <row r="14" spans="2:19" ht="21" thickTop="1">
      <c r="B14" s="4"/>
      <c r="C14" s="5"/>
      <c r="D14" s="5"/>
      <c r="E14" s="24"/>
      <c r="F14" s="24"/>
      <c r="G14" s="24"/>
      <c r="H14" s="24"/>
      <c r="I14" s="24"/>
      <c r="J14" s="24"/>
      <c r="K14" s="24"/>
      <c r="L14" s="25"/>
      <c r="M14" s="106"/>
      <c r="N14" s="106"/>
      <c r="O14" s="106"/>
      <c r="P14" s="106"/>
      <c r="Q14" s="25"/>
      <c r="R14" s="25"/>
      <c r="S14" s="26"/>
    </row>
    <row r="15" spans="2:19" ht="20.25">
      <c r="B15" s="82"/>
      <c r="C15" s="6"/>
      <c r="D15" s="6"/>
      <c r="E15" s="9"/>
      <c r="F15" s="9"/>
      <c r="G15" s="9"/>
      <c r="H15" s="9"/>
      <c r="I15" s="9"/>
      <c r="J15" s="9"/>
      <c r="K15" s="9"/>
      <c r="L15" s="10"/>
      <c r="M15" s="105"/>
      <c r="N15" s="105"/>
      <c r="O15" s="105"/>
      <c r="P15" s="105"/>
      <c r="Q15" s="10"/>
      <c r="R15" s="10"/>
      <c r="S15" s="83"/>
    </row>
    <row r="16" spans="2:19" ht="20.25">
      <c r="B16" s="82"/>
      <c r="C16" s="6"/>
      <c r="D16" s="6"/>
      <c r="E16" s="9"/>
      <c r="F16" s="9"/>
      <c r="G16" s="9"/>
      <c r="H16" s="9"/>
      <c r="I16" s="9"/>
      <c r="J16" s="9"/>
      <c r="K16" s="9"/>
      <c r="L16" s="10"/>
      <c r="M16" s="105"/>
      <c r="N16" s="105"/>
      <c r="O16" s="105"/>
      <c r="P16" s="105"/>
      <c r="Q16" s="10"/>
      <c r="R16" s="10"/>
      <c r="S16" s="83"/>
    </row>
    <row r="17" spans="2:19" s="66" customFormat="1" ht="27.75" customHeight="1">
      <c r="B17" s="144" t="s">
        <v>39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6"/>
    </row>
    <row r="18" spans="2:19" s="14" customFormat="1" ht="13.5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07"/>
      <c r="N18" s="107"/>
      <c r="O18" s="107"/>
      <c r="P18" s="107"/>
      <c r="Q18" s="31"/>
      <c r="R18" s="37"/>
      <c r="S18" s="32"/>
    </row>
    <row r="19" spans="2:19" s="14" customFormat="1" ht="20.25" customHeight="1">
      <c r="B19" s="30"/>
      <c r="C19"/>
      <c r="D19"/>
      <c r="E19"/>
      <c r="F19" s="36"/>
      <c r="G19" s="36"/>
      <c r="H19" s="36"/>
      <c r="I19" s="36"/>
      <c r="J19" s="36"/>
      <c r="K19" s="36"/>
      <c r="L19" s="36"/>
      <c r="M19" s="108"/>
      <c r="N19" s="108"/>
      <c r="O19" s="108"/>
      <c r="P19" s="108"/>
      <c r="Q19" s="36"/>
      <c r="R19" s="36"/>
      <c r="S19" s="35"/>
    </row>
    <row r="20" spans="2:19" s="14" customFormat="1" ht="20.25" customHeight="1">
      <c r="B20" s="30"/>
      <c r="C20"/>
      <c r="D20"/>
      <c r="E20"/>
      <c r="F20" s="36"/>
      <c r="G20" s="36"/>
      <c r="H20" s="36"/>
      <c r="I20" s="36"/>
      <c r="J20" s="36"/>
      <c r="K20" s="36"/>
      <c r="L20" s="36"/>
      <c r="M20" s="108"/>
      <c r="N20" s="108"/>
      <c r="O20" s="108"/>
      <c r="P20" s="108"/>
      <c r="Q20" s="36"/>
      <c r="R20" s="36"/>
      <c r="S20" s="35"/>
    </row>
    <row r="21" spans="2:19" s="14" customFormat="1" ht="32.25" customHeight="1">
      <c r="B21" s="30"/>
      <c r="C21" s="124" t="s">
        <v>12</v>
      </c>
      <c r="D21" s="125">
        <v>27</v>
      </c>
      <c r="E21" s="129" t="s">
        <v>24</v>
      </c>
      <c r="F21" s="56"/>
      <c r="G21" s="56"/>
      <c r="H21" s="56"/>
      <c r="I21" s="56"/>
      <c r="J21" s="56"/>
      <c r="K21" s="57">
        <f>IF(F21="","",IF(OR(F21="7.2.a.",F21="7.2.d.",F21="7.2.e.",F21="7.2.f."),0.04,IF(F21="7.2.b.",0.02,"--")))</f>
      </c>
      <c r="L21" s="58"/>
      <c r="M21" s="109"/>
      <c r="N21" s="109"/>
      <c r="O21" s="109"/>
      <c r="P21" s="109"/>
      <c r="Q21" s="58"/>
      <c r="R21" s="48"/>
      <c r="S21" s="35"/>
    </row>
    <row r="22" spans="2:19" s="14" customFormat="1" ht="13.5" thickBot="1">
      <c r="B22" s="30"/>
      <c r="C22" s="59"/>
      <c r="D22" s="52"/>
      <c r="E22" s="53"/>
      <c r="F22" s="52"/>
      <c r="G22" s="52"/>
      <c r="H22" s="52"/>
      <c r="I22" s="52"/>
      <c r="J22" s="52"/>
      <c r="K22" s="54"/>
      <c r="L22" s="55"/>
      <c r="M22" s="109"/>
      <c r="N22" s="109"/>
      <c r="O22" s="109"/>
      <c r="P22" s="109"/>
      <c r="Q22" s="58"/>
      <c r="R22" s="60"/>
      <c r="S22" s="35"/>
    </row>
    <row r="23" spans="2:19" s="81" customFormat="1" ht="35.25" customHeight="1" thickBot="1" thickTop="1">
      <c r="B23" s="79"/>
      <c r="C23" s="141" t="s">
        <v>11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3"/>
      <c r="S23" s="80"/>
    </row>
    <row r="24" spans="2:19" s="14" customFormat="1" ht="19.5" customHeight="1" thickBot="1" thickTop="1">
      <c r="B24" s="3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4"/>
      <c r="N24" s="64"/>
      <c r="O24" s="64"/>
      <c r="P24" s="64"/>
      <c r="Q24" s="64"/>
      <c r="R24" s="64"/>
      <c r="S24" s="63"/>
    </row>
    <row r="25" spans="2:19" s="72" customFormat="1" ht="54" customHeight="1" thickBot="1" thickTop="1">
      <c r="B25" s="67"/>
      <c r="C25" s="68"/>
      <c r="D25" s="68" t="s">
        <v>23</v>
      </c>
      <c r="E25" s="69" t="s">
        <v>2</v>
      </c>
      <c r="F25" s="69" t="s">
        <v>4</v>
      </c>
      <c r="G25" s="70"/>
      <c r="H25" s="70"/>
      <c r="I25" s="70"/>
      <c r="J25" s="70"/>
      <c r="K25" s="69" t="s">
        <v>3</v>
      </c>
      <c r="L25" s="69" t="s">
        <v>10</v>
      </c>
      <c r="M25" s="93" t="s">
        <v>21</v>
      </c>
      <c r="N25" s="93" t="s">
        <v>19</v>
      </c>
      <c r="O25" s="93" t="s">
        <v>20</v>
      </c>
      <c r="P25" s="93" t="s">
        <v>22</v>
      </c>
      <c r="Q25" s="92"/>
      <c r="R25" s="71" t="s">
        <v>5</v>
      </c>
      <c r="S25" s="86"/>
    </row>
    <row r="26" spans="2:19" s="14" customFormat="1" ht="21.75" customHeight="1" thickTop="1">
      <c r="B26" s="30"/>
      <c r="C26" s="94"/>
      <c r="D26" s="118" t="s">
        <v>28</v>
      </c>
      <c r="E26" s="120">
        <v>39554</v>
      </c>
      <c r="F26" s="121">
        <v>39493</v>
      </c>
      <c r="G26" s="121"/>
      <c r="H26" s="121"/>
      <c r="I26" s="121"/>
      <c r="J26" s="121"/>
      <c r="K26" s="121">
        <f aca="true" t="shared" si="0" ref="K26:K34">+F26</f>
        <v>39493</v>
      </c>
      <c r="L26" s="130">
        <v>24.5</v>
      </c>
      <c r="M26" s="110">
        <f>1/(10*$D$21)</f>
        <v>0.003703703703703704</v>
      </c>
      <c r="N26" s="111">
        <f>+E26-F26</f>
        <v>61</v>
      </c>
      <c r="O26" s="111">
        <f>+K26-F26</f>
        <v>0</v>
      </c>
      <c r="P26" s="111">
        <f>+E26-K26</f>
        <v>61</v>
      </c>
      <c r="Q26" s="95"/>
      <c r="R26" s="117">
        <f aca="true" t="shared" si="1" ref="R26:R34">+(M26*(N26*N26-O26*O26))+(L26*P26)</f>
        <v>1508.2814814814815</v>
      </c>
      <c r="S26" s="86"/>
    </row>
    <row r="27" spans="2:19" s="14" customFormat="1" ht="21.75" customHeight="1">
      <c r="B27" s="30"/>
      <c r="C27" s="94"/>
      <c r="D27" s="119" t="s">
        <v>29</v>
      </c>
      <c r="E27" s="120">
        <v>39554</v>
      </c>
      <c r="F27" s="120">
        <v>39493</v>
      </c>
      <c r="G27" s="121"/>
      <c r="H27" s="121"/>
      <c r="I27" s="121"/>
      <c r="J27" s="121"/>
      <c r="K27" s="121">
        <f t="shared" si="0"/>
        <v>39493</v>
      </c>
      <c r="L27" s="130">
        <v>24.5</v>
      </c>
      <c r="M27" s="111">
        <f aca="true" t="shared" si="2" ref="M27:M43">1/(10*$D$21)</f>
        <v>0.003703703703703704</v>
      </c>
      <c r="N27" s="111">
        <f aca="true" t="shared" si="3" ref="N27:N43">+E27-F27</f>
        <v>61</v>
      </c>
      <c r="O27" s="111">
        <f aca="true" t="shared" si="4" ref="O27:O43">+K27-F27</f>
        <v>0</v>
      </c>
      <c r="P27" s="111">
        <f aca="true" t="shared" si="5" ref="P27:P43">+E27-K27</f>
        <v>61</v>
      </c>
      <c r="Q27" s="95"/>
      <c r="R27" s="117">
        <f t="shared" si="1"/>
        <v>1508.2814814814815</v>
      </c>
      <c r="S27" s="86"/>
    </row>
    <row r="28" spans="2:19" s="14" customFormat="1" ht="21.75" customHeight="1">
      <c r="B28" s="30"/>
      <c r="C28" s="94"/>
      <c r="D28" s="119" t="s">
        <v>30</v>
      </c>
      <c r="E28" s="120">
        <v>39554</v>
      </c>
      <c r="F28" s="120">
        <v>39493</v>
      </c>
      <c r="G28" s="121"/>
      <c r="H28" s="121"/>
      <c r="I28" s="121"/>
      <c r="J28" s="121"/>
      <c r="K28" s="121">
        <f t="shared" si="0"/>
        <v>39493</v>
      </c>
      <c r="L28" s="130">
        <v>24.5</v>
      </c>
      <c r="M28" s="111">
        <f t="shared" si="2"/>
        <v>0.003703703703703704</v>
      </c>
      <c r="N28" s="111">
        <f t="shared" si="3"/>
        <v>61</v>
      </c>
      <c r="O28" s="111">
        <f t="shared" si="4"/>
        <v>0</v>
      </c>
      <c r="P28" s="111">
        <f t="shared" si="5"/>
        <v>61</v>
      </c>
      <c r="Q28" s="95"/>
      <c r="R28" s="117">
        <f t="shared" si="1"/>
        <v>1508.2814814814815</v>
      </c>
      <c r="S28" s="86"/>
    </row>
    <row r="29" spans="2:19" s="14" customFormat="1" ht="21.75" customHeight="1">
      <c r="B29" s="30"/>
      <c r="C29" s="94"/>
      <c r="D29" s="119" t="s">
        <v>31</v>
      </c>
      <c r="E29" s="120">
        <v>39554</v>
      </c>
      <c r="F29" s="120">
        <v>39493</v>
      </c>
      <c r="G29" s="121"/>
      <c r="H29" s="121"/>
      <c r="I29" s="121"/>
      <c r="J29" s="121"/>
      <c r="K29" s="121">
        <f t="shared" si="0"/>
        <v>39493</v>
      </c>
      <c r="L29" s="130">
        <v>24.5</v>
      </c>
      <c r="M29" s="111">
        <f t="shared" si="2"/>
        <v>0.003703703703703704</v>
      </c>
      <c r="N29" s="111">
        <f aca="true" t="shared" si="6" ref="N29:N35">+E29-F29</f>
        <v>61</v>
      </c>
      <c r="O29" s="111">
        <f aca="true" t="shared" si="7" ref="O29:O35">+K29-F29</f>
        <v>0</v>
      </c>
      <c r="P29" s="111">
        <f aca="true" t="shared" si="8" ref="P29:P35">+E29-K29</f>
        <v>61</v>
      </c>
      <c r="Q29" s="95"/>
      <c r="R29" s="117">
        <f t="shared" si="1"/>
        <v>1508.2814814814815</v>
      </c>
      <c r="S29" s="86"/>
    </row>
    <row r="30" spans="2:19" s="14" customFormat="1" ht="21.75" customHeight="1">
      <c r="B30" s="30"/>
      <c r="C30" s="94"/>
      <c r="D30" s="119" t="s">
        <v>32</v>
      </c>
      <c r="E30" s="120">
        <v>39554</v>
      </c>
      <c r="F30" s="120">
        <v>39493</v>
      </c>
      <c r="G30" s="121"/>
      <c r="H30" s="121"/>
      <c r="I30" s="121"/>
      <c r="J30" s="121"/>
      <c r="K30" s="121">
        <f t="shared" si="0"/>
        <v>39493</v>
      </c>
      <c r="L30" s="130">
        <v>24.5</v>
      </c>
      <c r="M30" s="111">
        <f t="shared" si="2"/>
        <v>0.003703703703703704</v>
      </c>
      <c r="N30" s="111">
        <f t="shared" si="6"/>
        <v>61</v>
      </c>
      <c r="O30" s="111">
        <f t="shared" si="7"/>
        <v>0</v>
      </c>
      <c r="P30" s="111">
        <f t="shared" si="8"/>
        <v>61</v>
      </c>
      <c r="Q30" s="95"/>
      <c r="R30" s="117">
        <f t="shared" si="1"/>
        <v>1508.2814814814815</v>
      </c>
      <c r="S30" s="86"/>
    </row>
    <row r="31" spans="2:19" s="14" customFormat="1" ht="21.75" customHeight="1">
      <c r="B31" s="30"/>
      <c r="C31" s="94"/>
      <c r="D31" s="119" t="s">
        <v>33</v>
      </c>
      <c r="E31" s="120">
        <v>39554</v>
      </c>
      <c r="F31" s="120">
        <v>39493</v>
      </c>
      <c r="G31" s="121"/>
      <c r="H31" s="121"/>
      <c r="I31" s="121"/>
      <c r="J31" s="121"/>
      <c r="K31" s="121">
        <f t="shared" si="0"/>
        <v>39493</v>
      </c>
      <c r="L31" s="130">
        <v>24.5</v>
      </c>
      <c r="M31" s="111">
        <f t="shared" si="2"/>
        <v>0.003703703703703704</v>
      </c>
      <c r="N31" s="111">
        <f t="shared" si="6"/>
        <v>61</v>
      </c>
      <c r="O31" s="111">
        <f t="shared" si="7"/>
        <v>0</v>
      </c>
      <c r="P31" s="111">
        <f t="shared" si="8"/>
        <v>61</v>
      </c>
      <c r="Q31" s="95"/>
      <c r="R31" s="117">
        <f t="shared" si="1"/>
        <v>1508.2814814814815</v>
      </c>
      <c r="S31" s="86"/>
    </row>
    <row r="32" spans="2:19" s="14" customFormat="1" ht="21.75" customHeight="1">
      <c r="B32" s="30"/>
      <c r="C32" s="94"/>
      <c r="D32" s="119" t="s">
        <v>34</v>
      </c>
      <c r="E32" s="120">
        <v>39554</v>
      </c>
      <c r="F32" s="120">
        <v>39493</v>
      </c>
      <c r="G32" s="121"/>
      <c r="H32" s="121"/>
      <c r="I32" s="121"/>
      <c r="J32" s="121"/>
      <c r="K32" s="121">
        <f t="shared" si="0"/>
        <v>39493</v>
      </c>
      <c r="L32" s="130">
        <v>24.5</v>
      </c>
      <c r="M32" s="111">
        <f t="shared" si="2"/>
        <v>0.003703703703703704</v>
      </c>
      <c r="N32" s="111">
        <f t="shared" si="6"/>
        <v>61</v>
      </c>
      <c r="O32" s="111">
        <f t="shared" si="7"/>
        <v>0</v>
      </c>
      <c r="P32" s="111">
        <f t="shared" si="8"/>
        <v>61</v>
      </c>
      <c r="Q32" s="95"/>
      <c r="R32" s="117">
        <f t="shared" si="1"/>
        <v>1508.2814814814815</v>
      </c>
      <c r="S32" s="86"/>
    </row>
    <row r="33" spans="2:19" s="14" customFormat="1" ht="21.75" customHeight="1">
      <c r="B33" s="30"/>
      <c r="C33" s="94"/>
      <c r="D33" s="119" t="s">
        <v>35</v>
      </c>
      <c r="E33" s="120">
        <v>39554</v>
      </c>
      <c r="F33" s="120">
        <v>39493</v>
      </c>
      <c r="G33" s="121"/>
      <c r="H33" s="121"/>
      <c r="I33" s="121"/>
      <c r="J33" s="121"/>
      <c r="K33" s="121">
        <f t="shared" si="0"/>
        <v>39493</v>
      </c>
      <c r="L33" s="130">
        <v>24.5</v>
      </c>
      <c r="M33" s="111">
        <f t="shared" si="2"/>
        <v>0.003703703703703704</v>
      </c>
      <c r="N33" s="111">
        <f t="shared" si="6"/>
        <v>61</v>
      </c>
      <c r="O33" s="111">
        <f t="shared" si="7"/>
        <v>0</v>
      </c>
      <c r="P33" s="111">
        <f t="shared" si="8"/>
        <v>61</v>
      </c>
      <c r="Q33" s="95"/>
      <c r="R33" s="117">
        <f t="shared" si="1"/>
        <v>1508.2814814814815</v>
      </c>
      <c r="S33" s="86"/>
    </row>
    <row r="34" spans="2:19" s="14" customFormat="1" ht="21.75" customHeight="1">
      <c r="B34" s="30"/>
      <c r="C34" s="94"/>
      <c r="D34" s="119" t="s">
        <v>36</v>
      </c>
      <c r="E34" s="120">
        <v>39554</v>
      </c>
      <c r="F34" s="120">
        <v>39493</v>
      </c>
      <c r="G34" s="121"/>
      <c r="H34" s="121"/>
      <c r="I34" s="121"/>
      <c r="J34" s="121"/>
      <c r="K34" s="121">
        <f t="shared" si="0"/>
        <v>39493</v>
      </c>
      <c r="L34" s="130">
        <v>24.5</v>
      </c>
      <c r="M34" s="111">
        <f t="shared" si="2"/>
        <v>0.003703703703703704</v>
      </c>
      <c r="N34" s="111">
        <f t="shared" si="6"/>
        <v>61</v>
      </c>
      <c r="O34" s="111">
        <f t="shared" si="7"/>
        <v>0</v>
      </c>
      <c r="P34" s="111">
        <f t="shared" si="8"/>
        <v>61</v>
      </c>
      <c r="Q34" s="95"/>
      <c r="R34" s="117">
        <f t="shared" si="1"/>
        <v>1508.2814814814815</v>
      </c>
      <c r="S34" s="86"/>
    </row>
    <row r="35" spans="2:19" s="14" customFormat="1" ht="21.75" customHeight="1">
      <c r="B35" s="30"/>
      <c r="C35" s="94"/>
      <c r="D35" s="119"/>
      <c r="E35" s="120"/>
      <c r="F35" s="120"/>
      <c r="G35" s="121"/>
      <c r="H35" s="121"/>
      <c r="I35" s="121"/>
      <c r="J35" s="121"/>
      <c r="K35" s="121"/>
      <c r="L35" s="130"/>
      <c r="M35" s="111">
        <f t="shared" si="2"/>
        <v>0.003703703703703704</v>
      </c>
      <c r="N35" s="111">
        <f t="shared" si="6"/>
        <v>0</v>
      </c>
      <c r="O35" s="111">
        <f t="shared" si="7"/>
        <v>0</v>
      </c>
      <c r="P35" s="111">
        <f t="shared" si="8"/>
        <v>0</v>
      </c>
      <c r="Q35" s="95"/>
      <c r="R35" s="117"/>
      <c r="S35" s="86"/>
    </row>
    <row r="36" spans="2:19" s="14" customFormat="1" ht="21.75" customHeight="1">
      <c r="B36" s="30"/>
      <c r="C36" s="94"/>
      <c r="D36" s="119"/>
      <c r="E36" s="120"/>
      <c r="F36" s="120"/>
      <c r="G36" s="121"/>
      <c r="H36" s="121"/>
      <c r="I36" s="121"/>
      <c r="J36" s="121"/>
      <c r="K36" s="121"/>
      <c r="L36" s="130"/>
      <c r="M36" s="111">
        <f t="shared" si="2"/>
        <v>0.003703703703703704</v>
      </c>
      <c r="N36" s="111">
        <f t="shared" si="3"/>
        <v>0</v>
      </c>
      <c r="O36" s="111">
        <f t="shared" si="4"/>
        <v>0</v>
      </c>
      <c r="P36" s="111">
        <f t="shared" si="5"/>
        <v>0</v>
      </c>
      <c r="Q36" s="95"/>
      <c r="R36" s="117"/>
      <c r="S36" s="86"/>
    </row>
    <row r="37" spans="2:19" s="14" customFormat="1" ht="21.75" customHeight="1">
      <c r="B37" s="30"/>
      <c r="C37" s="94"/>
      <c r="D37" s="119"/>
      <c r="E37" s="120"/>
      <c r="F37" s="120"/>
      <c r="G37" s="121"/>
      <c r="H37" s="121"/>
      <c r="I37" s="121"/>
      <c r="J37" s="121"/>
      <c r="K37" s="121"/>
      <c r="L37" s="130"/>
      <c r="M37" s="111">
        <f t="shared" si="2"/>
        <v>0.003703703703703704</v>
      </c>
      <c r="N37" s="111">
        <f t="shared" si="3"/>
        <v>0</v>
      </c>
      <c r="O37" s="111">
        <f t="shared" si="4"/>
        <v>0</v>
      </c>
      <c r="P37" s="111">
        <f t="shared" si="5"/>
        <v>0</v>
      </c>
      <c r="Q37" s="95"/>
      <c r="R37" s="117"/>
      <c r="S37" s="86"/>
    </row>
    <row r="38" spans="2:19" s="14" customFormat="1" ht="21.75" customHeight="1">
      <c r="B38" s="30"/>
      <c r="C38" s="94"/>
      <c r="D38" s="119"/>
      <c r="E38" s="120"/>
      <c r="F38" s="120"/>
      <c r="G38" s="121"/>
      <c r="H38" s="121"/>
      <c r="I38" s="121"/>
      <c r="J38" s="121"/>
      <c r="K38" s="121"/>
      <c r="L38" s="130"/>
      <c r="M38" s="111">
        <f t="shared" si="2"/>
        <v>0.003703703703703704</v>
      </c>
      <c r="N38" s="111">
        <f t="shared" si="3"/>
        <v>0</v>
      </c>
      <c r="O38" s="111">
        <f t="shared" si="4"/>
        <v>0</v>
      </c>
      <c r="P38" s="111">
        <f t="shared" si="5"/>
        <v>0</v>
      </c>
      <c r="Q38" s="95"/>
      <c r="R38" s="117"/>
      <c r="S38" s="86"/>
    </row>
    <row r="39" spans="2:19" s="14" customFormat="1" ht="21.75" customHeight="1">
      <c r="B39" s="30"/>
      <c r="C39" s="94"/>
      <c r="D39" s="119"/>
      <c r="E39" s="120"/>
      <c r="F39" s="120"/>
      <c r="G39" s="121"/>
      <c r="H39" s="121"/>
      <c r="I39" s="121"/>
      <c r="J39" s="121"/>
      <c r="K39" s="121"/>
      <c r="L39" s="130"/>
      <c r="M39" s="111">
        <f t="shared" si="2"/>
        <v>0.003703703703703704</v>
      </c>
      <c r="N39" s="111">
        <f t="shared" si="3"/>
        <v>0</v>
      </c>
      <c r="O39" s="111">
        <f t="shared" si="4"/>
        <v>0</v>
      </c>
      <c r="P39" s="111">
        <f t="shared" si="5"/>
        <v>0</v>
      </c>
      <c r="Q39" s="95"/>
      <c r="R39" s="117"/>
      <c r="S39" s="86"/>
    </row>
    <row r="40" spans="2:19" s="14" customFormat="1" ht="21.75" customHeight="1">
      <c r="B40" s="30"/>
      <c r="C40" s="94"/>
      <c r="D40" s="119"/>
      <c r="E40" s="120"/>
      <c r="F40" s="120"/>
      <c r="G40" s="121"/>
      <c r="H40" s="121"/>
      <c r="I40" s="121"/>
      <c r="J40" s="121"/>
      <c r="K40" s="121"/>
      <c r="L40" s="130"/>
      <c r="M40" s="111">
        <f t="shared" si="2"/>
        <v>0.003703703703703704</v>
      </c>
      <c r="N40" s="111">
        <f t="shared" si="3"/>
        <v>0</v>
      </c>
      <c r="O40" s="111">
        <f t="shared" si="4"/>
        <v>0</v>
      </c>
      <c r="P40" s="111">
        <f t="shared" si="5"/>
        <v>0</v>
      </c>
      <c r="Q40" s="95"/>
      <c r="R40" s="117"/>
      <c r="S40" s="86"/>
    </row>
    <row r="41" spans="2:19" s="14" customFormat="1" ht="21.75" customHeight="1">
      <c r="B41" s="30"/>
      <c r="C41" s="94"/>
      <c r="D41" s="119"/>
      <c r="E41" s="120"/>
      <c r="F41" s="120"/>
      <c r="G41" s="121"/>
      <c r="H41" s="121"/>
      <c r="I41" s="121"/>
      <c r="J41" s="121"/>
      <c r="K41" s="121"/>
      <c r="L41" s="130"/>
      <c r="M41" s="111">
        <f t="shared" si="2"/>
        <v>0.003703703703703704</v>
      </c>
      <c r="N41" s="111">
        <f t="shared" si="3"/>
        <v>0</v>
      </c>
      <c r="O41" s="111">
        <f t="shared" si="4"/>
        <v>0</v>
      </c>
      <c r="P41" s="111">
        <f t="shared" si="5"/>
        <v>0</v>
      </c>
      <c r="Q41" s="95"/>
      <c r="R41" s="117"/>
      <c r="S41" s="86"/>
    </row>
    <row r="42" spans="2:19" s="33" customFormat="1" ht="24" customHeight="1">
      <c r="B42" s="34"/>
      <c r="C42" s="94"/>
      <c r="D42" s="119"/>
      <c r="E42" s="120"/>
      <c r="F42" s="122"/>
      <c r="G42" s="123"/>
      <c r="H42" s="123"/>
      <c r="I42" s="123"/>
      <c r="J42" s="123"/>
      <c r="K42" s="121"/>
      <c r="L42" s="130"/>
      <c r="M42" s="96">
        <f t="shared" si="2"/>
        <v>0.003703703703703704</v>
      </c>
      <c r="N42" s="111">
        <f t="shared" si="3"/>
        <v>0</v>
      </c>
      <c r="O42" s="111">
        <f t="shared" si="4"/>
        <v>0</v>
      </c>
      <c r="P42" s="111">
        <f t="shared" si="5"/>
        <v>0</v>
      </c>
      <c r="Q42" s="97"/>
      <c r="R42" s="127"/>
      <c r="S42" s="86"/>
    </row>
    <row r="43" spans="2:19" s="139" customFormat="1" ht="21.75" customHeight="1" thickBot="1">
      <c r="B43" s="134"/>
      <c r="C43" s="135"/>
      <c r="D43" s="136"/>
      <c r="E43" s="132"/>
      <c r="F43" s="133"/>
      <c r="G43" s="133"/>
      <c r="H43" s="133"/>
      <c r="I43" s="133"/>
      <c r="J43" s="133"/>
      <c r="K43" s="133"/>
      <c r="L43" s="131"/>
      <c r="M43" s="112">
        <f t="shared" si="2"/>
        <v>0.003703703703703704</v>
      </c>
      <c r="N43" s="126">
        <f t="shared" si="3"/>
        <v>0</v>
      </c>
      <c r="O43" s="126">
        <f t="shared" si="4"/>
        <v>0</v>
      </c>
      <c r="P43" s="126">
        <f t="shared" si="5"/>
        <v>0</v>
      </c>
      <c r="Q43" s="137"/>
      <c r="R43" s="128"/>
      <c r="S43" s="138"/>
    </row>
    <row r="44" spans="2:20" s="14" customFormat="1" ht="32.25" customHeight="1" thickBot="1" thickTop="1">
      <c r="B44" s="30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56"/>
      <c r="N44" s="56"/>
      <c r="O44" s="56"/>
      <c r="P44" s="56"/>
      <c r="Q44" s="47"/>
      <c r="R44" s="140">
        <f>SUM(R26:R43)</f>
        <v>13574.533333333331</v>
      </c>
      <c r="S44" s="86"/>
      <c r="T44" s="85"/>
    </row>
    <row r="45" spans="2:20" s="14" customFormat="1" ht="32.25" customHeight="1" thickTop="1">
      <c r="B45" s="30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56"/>
      <c r="N45" s="56"/>
      <c r="O45" s="56"/>
      <c r="P45" s="56"/>
      <c r="Q45" s="47"/>
      <c r="R45" s="89"/>
      <c r="S45" s="90"/>
      <c r="T45" s="85"/>
    </row>
    <row r="46" spans="2:19" s="14" customFormat="1" ht="15.75">
      <c r="B46" s="30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56"/>
      <c r="N46" s="56"/>
      <c r="O46" s="56"/>
      <c r="P46" s="56"/>
      <c r="Q46" s="47"/>
      <c r="R46" s="62"/>
      <c r="S46" s="35"/>
    </row>
    <row r="47" spans="2:19" s="14" customFormat="1" ht="15.75">
      <c r="B47" s="30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56"/>
      <c r="N47" s="56"/>
      <c r="O47" s="56"/>
      <c r="P47" s="56"/>
      <c r="Q47" s="47"/>
      <c r="R47" s="62"/>
      <c r="S47" s="35"/>
    </row>
    <row r="48" spans="2:19" s="14" customFormat="1" ht="15.75">
      <c r="B48" s="30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56"/>
      <c r="N48" s="56"/>
      <c r="O48" s="56"/>
      <c r="P48" s="56"/>
      <c r="Q48" s="47"/>
      <c r="R48" s="62"/>
      <c r="S48" s="35"/>
    </row>
    <row r="49" spans="2:19" s="14" customFormat="1" ht="23.25" customHeight="1">
      <c r="B49" s="30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108"/>
      <c r="N49" s="108"/>
      <c r="O49" s="108"/>
      <c r="P49" s="108"/>
      <c r="Q49" s="36"/>
      <c r="R49" s="49"/>
      <c r="S49" s="35"/>
    </row>
    <row r="50" spans="2:19" s="14" customFormat="1" ht="23.25" customHeight="1">
      <c r="B50" s="30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108"/>
      <c r="N50" s="108"/>
      <c r="O50" s="108"/>
      <c r="P50" s="108"/>
      <c r="Q50" s="36"/>
      <c r="R50" s="49"/>
      <c r="S50" s="35"/>
    </row>
    <row r="51" spans="2:19" s="14" customFormat="1" ht="23.25" customHeight="1">
      <c r="B51" s="30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108"/>
      <c r="N51" s="108"/>
      <c r="O51" s="108"/>
      <c r="P51" s="108"/>
      <c r="Q51" s="36"/>
      <c r="R51" s="49"/>
      <c r="S51" s="35"/>
    </row>
    <row r="52" spans="2:19" s="42" customFormat="1" ht="20.25">
      <c r="B52" s="73"/>
      <c r="C52" s="91" t="s">
        <v>17</v>
      </c>
      <c r="D52" s="88"/>
      <c r="E52" s="40"/>
      <c r="L52" s="50"/>
      <c r="M52" s="113"/>
      <c r="N52" s="113"/>
      <c r="O52" s="113"/>
      <c r="P52" s="113"/>
      <c r="Q52" s="51"/>
      <c r="S52" s="41"/>
    </row>
    <row r="53" spans="2:19" s="42" customFormat="1" ht="19.5">
      <c r="B53" s="73"/>
      <c r="C53" s="88" t="s">
        <v>12</v>
      </c>
      <c r="D53" s="88" t="s">
        <v>9</v>
      </c>
      <c r="E53" s="40"/>
      <c r="L53" s="50"/>
      <c r="M53" s="113"/>
      <c r="N53" s="113"/>
      <c r="O53" s="113"/>
      <c r="P53" s="113"/>
      <c r="Q53" s="51"/>
      <c r="S53" s="41"/>
    </row>
    <row r="54" spans="2:19" s="42" customFormat="1" ht="19.5">
      <c r="B54" s="73"/>
      <c r="C54" s="88" t="s">
        <v>13</v>
      </c>
      <c r="D54" s="88" t="s">
        <v>7</v>
      </c>
      <c r="E54" s="40"/>
      <c r="L54" s="50"/>
      <c r="M54" s="113"/>
      <c r="N54" s="113"/>
      <c r="O54" s="113"/>
      <c r="P54" s="113"/>
      <c r="Q54" s="51"/>
      <c r="S54" s="41"/>
    </row>
    <row r="55" spans="2:19" s="42" customFormat="1" ht="19.5">
      <c r="B55" s="73"/>
      <c r="C55" s="88" t="s">
        <v>14</v>
      </c>
      <c r="D55" s="88" t="s">
        <v>18</v>
      </c>
      <c r="E55" s="40"/>
      <c r="L55" s="50"/>
      <c r="M55" s="113"/>
      <c r="N55" s="113"/>
      <c r="O55" s="113"/>
      <c r="P55" s="113"/>
      <c r="Q55" s="51"/>
      <c r="S55" s="41"/>
    </row>
    <row r="56" spans="2:19" s="42" customFormat="1" ht="19.5">
      <c r="B56" s="73"/>
      <c r="C56" s="88" t="s">
        <v>15</v>
      </c>
      <c r="D56" s="88" t="s">
        <v>6</v>
      </c>
      <c r="E56" s="40"/>
      <c r="L56" s="50"/>
      <c r="M56" s="113"/>
      <c r="N56" s="113"/>
      <c r="O56" s="113"/>
      <c r="P56" s="113"/>
      <c r="Q56" s="51"/>
      <c r="S56" s="41"/>
    </row>
    <row r="57" spans="2:19" s="42" customFormat="1" ht="19.5">
      <c r="B57" s="73"/>
      <c r="C57" s="88" t="s">
        <v>16</v>
      </c>
      <c r="D57" s="88" t="s">
        <v>27</v>
      </c>
      <c r="E57" s="40"/>
      <c r="L57" s="50"/>
      <c r="M57" s="113"/>
      <c r="N57" s="113"/>
      <c r="O57" s="113"/>
      <c r="P57" s="113"/>
      <c r="Q57" s="51"/>
      <c r="S57" s="41"/>
    </row>
    <row r="58" spans="2:19" s="42" customFormat="1" ht="19.5">
      <c r="B58" s="73"/>
      <c r="C58" s="88" t="s">
        <v>25</v>
      </c>
      <c r="D58" s="88" t="s">
        <v>26</v>
      </c>
      <c r="E58" s="40"/>
      <c r="L58" s="50"/>
      <c r="M58" s="113"/>
      <c r="N58" s="113"/>
      <c r="O58" s="113"/>
      <c r="P58" s="113"/>
      <c r="Q58" s="51"/>
      <c r="S58" s="41"/>
    </row>
    <row r="59" spans="2:19" s="42" customFormat="1" ht="13.5">
      <c r="B59" s="38"/>
      <c r="C59" s="50"/>
      <c r="D59" s="40"/>
      <c r="E59" s="40"/>
      <c r="F59" s="39"/>
      <c r="G59" s="39"/>
      <c r="H59" s="39"/>
      <c r="I59" s="39"/>
      <c r="J59" s="39"/>
      <c r="K59" s="39"/>
      <c r="L59" s="40"/>
      <c r="M59" s="114"/>
      <c r="N59" s="114"/>
      <c r="O59" s="114"/>
      <c r="P59" s="114"/>
      <c r="Q59" s="40"/>
      <c r="R59" s="40"/>
      <c r="S59" s="41"/>
    </row>
    <row r="60" spans="2:19" s="22" customFormat="1" ht="16.5" thickBo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115"/>
      <c r="N60" s="115"/>
      <c r="O60" s="115"/>
      <c r="P60" s="115"/>
      <c r="Q60" s="44"/>
      <c r="R60" s="44"/>
      <c r="S60" s="45"/>
    </row>
    <row r="61" ht="13.5" thickTop="1"/>
    <row r="65" ht="12.75">
      <c r="B65" s="87"/>
    </row>
    <row r="66" ht="12.75">
      <c r="B66" s="87"/>
    </row>
    <row r="67" spans="2:17" ht="12.75">
      <c r="B67" s="87"/>
      <c r="L67" s="46"/>
      <c r="M67" s="116"/>
      <c r="N67" s="116"/>
      <c r="O67" s="116"/>
      <c r="P67" s="116"/>
      <c r="Q67" s="46"/>
    </row>
    <row r="68" ht="12.75">
      <c r="B68" s="87"/>
    </row>
  </sheetData>
  <mergeCells count="2">
    <mergeCell ref="C23:R23"/>
    <mergeCell ref="B17:S17"/>
  </mergeCells>
  <printOptions horizontalCentered="1"/>
  <pageMargins left="0.3937007874015748" right="0.7086614173228347" top="0.7086614173228347" bottom="0.5905511811023623" header="0.4330708661417323" footer="0.3937007874015748"/>
  <pageSetup fitToHeight="1" fitToWidth="1" horizontalDpi="300" verticalDpi="300" orientation="landscape" paperSize="9" scale="38" r:id="rId2"/>
  <headerFooter alignWithMargins="0">
    <oddFooter>&amp;L&amp;"Times New Roman,Normal"&amp;8&amp;F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Furnari</dc:creator>
  <cp:keywords/>
  <dc:description/>
  <cp:lastModifiedBy>hantunez</cp:lastModifiedBy>
  <cp:lastPrinted>2011-02-15T13:07:35Z</cp:lastPrinted>
  <dcterms:created xsi:type="dcterms:W3CDTF">1999-01-06T18:53:03Z</dcterms:created>
  <dcterms:modified xsi:type="dcterms:W3CDTF">2011-04-19T13:22:03Z</dcterms:modified>
  <cp:category/>
  <cp:version/>
  <cp:contentType/>
  <cp:contentStatus/>
</cp:coreProperties>
</file>