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Totales" sheetId="1" r:id="rId1"/>
    <sheet name="Usuarios Dic 12 a May 13" sheetId="2" r:id="rId2"/>
    <sheet name="Inversiones Ad. dic12 - may13" sheetId="3" r:id="rId3"/>
    <sheet name="TASA FALLA" sheetId="4" r:id="rId4"/>
    <sheet name="CM" sheetId="5" r:id="rId5"/>
  </sheets>
  <externalReferences>
    <externalReference r:id="rId8"/>
  </externalReferences>
  <definedNames>
    <definedName name="_xlnm.Print_Area" localSheetId="4">'CM'!$A$1:$I$31</definedName>
    <definedName name="_xlnm.Print_Area" localSheetId="2">'Inversiones Ad. dic12 - may13'!$A$1:$K$41</definedName>
    <definedName name="_xlnm.Print_Area" localSheetId="3">'TASA FALLA'!$A$1:$V$168</definedName>
    <definedName name="_xlnm.Print_Area" localSheetId="0">'Totales'!$A$1:$J$33</definedName>
    <definedName name="_xlnm.Print_Area" localSheetId="1">'Usuarios Dic 12 a May 13'!$A$1:$J$37</definedName>
    <definedName name="DD" localSheetId="4">'CM'!DD</definedName>
    <definedName name="DD" localSheetId="3">'TASA FALLA'!DD</definedName>
    <definedName name="DD" localSheetId="0">'Totales'!DD</definedName>
    <definedName name="DD">[0]!DD</definedName>
    <definedName name="DDD" localSheetId="4">'CM'!DDD</definedName>
    <definedName name="DDD" localSheetId="3">'TASA FALLA'!DDD</definedName>
    <definedName name="DDD" localSheetId="0">'Totales'!DDD</definedName>
    <definedName name="DDD">[0]!DDD</definedName>
    <definedName name="DISTROCUYO" localSheetId="4">'CM'!DISTROCUYO</definedName>
    <definedName name="DISTROCUYO" localSheetId="3">'TASA FALLA'!DISTROCUYO</definedName>
    <definedName name="DISTROCUYO" localSheetId="0">'Totales'!DISTROCUYO</definedName>
    <definedName name="DISTROCUYO">[0]!DISTROCUYO</definedName>
    <definedName name="INICIO" localSheetId="4">'CM'!INICIO</definedName>
    <definedName name="INICIO" localSheetId="2">'Inversiones Ad. dic12 - may13'!INICIO</definedName>
    <definedName name="INICIO" localSheetId="3">'TASA FALLA'!INICIO</definedName>
    <definedName name="INICIO" localSheetId="0">'Totales'!INICIO</definedName>
    <definedName name="INICIO" localSheetId="1">'Usuarios Dic 12 a May 13'!INICIO</definedName>
    <definedName name="INICIO">[0]!INICIO</definedName>
    <definedName name="INICIOTI" localSheetId="4">'CM'!INICIOTI</definedName>
    <definedName name="INICIOTI" localSheetId="3">'TASA FALLA'!INICIOTI</definedName>
    <definedName name="INICIOTI" localSheetId="0">'Totales'!INICIOTI</definedName>
    <definedName name="INICIOTI">[0]!INICIOTI</definedName>
    <definedName name="LINEAS" localSheetId="4">'CM'!LINEAS</definedName>
    <definedName name="LINEAS" localSheetId="2">'Inversiones Ad. dic12 - may13'!LINEAS</definedName>
    <definedName name="LINEAS" localSheetId="3">'TASA FALLA'!LINEAS</definedName>
    <definedName name="LINEAS" localSheetId="0">'Totales'!LINEAS</definedName>
    <definedName name="LINEAS" localSheetId="1">'Usuarios Dic 12 a May 13'!LINEAS</definedName>
    <definedName name="LINEAS">[0]!LINEAS</definedName>
    <definedName name="LINEASTI" localSheetId="0">'Totales'!LINEASTI</definedName>
    <definedName name="LINEASTI">[0]!LINEASTI</definedName>
    <definedName name="NAME_L" localSheetId="4">'CM'!NAME_L</definedName>
    <definedName name="NAME_L" localSheetId="3">'TASA FALLA'!NAME_L</definedName>
    <definedName name="NAME_L" localSheetId="0">'Totales'!NAME_L</definedName>
    <definedName name="NAME_L">[0]!NAME_L</definedName>
    <definedName name="NAME_L_TI" localSheetId="4">'CM'!NAME_L_TI</definedName>
    <definedName name="NAME_L_TI" localSheetId="3">'TASA FALLA'!NAME_L_TI</definedName>
    <definedName name="NAME_L_TI" localSheetId="0">'Totales'!NAME_L_TI</definedName>
    <definedName name="NAME_L_TI">[0]!NAME_L_TI</definedName>
    <definedName name="QINOA">#REF!</definedName>
    <definedName name="QITBA">#REF!</definedName>
    <definedName name="TRANSNOA" localSheetId="4">'CM'!TRANSNOA</definedName>
    <definedName name="TRANSNOA" localSheetId="3">'TASA FALLA'!TRANSNOA</definedName>
    <definedName name="TRANSNOA" localSheetId="0">'Totales'!TRANSNOA</definedName>
    <definedName name="TRANSNOA">[0]!TRANSNOA</definedName>
    <definedName name="TRANSPA" localSheetId="0">'Totales'!TRANSPA</definedName>
    <definedName name="TRANSPA">[0]!TRANSPA</definedName>
    <definedName name="XX" localSheetId="4">'CM'!XX</definedName>
    <definedName name="XX" localSheetId="3">'TASA FALLA'!XX</definedName>
    <definedName name="XX" localSheetId="0">'Totales'!XX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<sst xmlns="http://schemas.openxmlformats.org/spreadsheetml/2006/main" count="145" uniqueCount="60">
  <si>
    <t xml:space="preserve">ENTE NACIONAL REGULADOR </t>
  </si>
  <si>
    <t>DE LA ELECTRICIDAD</t>
  </si>
  <si>
    <t>SISTEMA DE TRANSPORTE DE ENERGÍA ELÉCTRICA POR DISTRIBUCIÓN TRONCAL</t>
  </si>
  <si>
    <t>TRANSBA S.A.</t>
  </si>
  <si>
    <t>INDISPONIBILIDADES FORZADAS DE LÍNEAS - TASA DE FALLA</t>
  </si>
  <si>
    <t>Codigo</t>
  </si>
  <si>
    <t>LÍNEAS</t>
  </si>
  <si>
    <t>U
[kV]</t>
  </si>
  <si>
    <t>Long.
[km]</t>
  </si>
  <si>
    <t>CLASE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</si>
  <si>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</si>
  <si>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</si>
  <si>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</si>
  <si>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</si>
  <si>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</si>
  <si>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</si>
  <si>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LINEAS</t>
  </si>
  <si>
    <t>TRAFOS</t>
  </si>
  <si>
    <t>SALIDAS</t>
  </si>
  <si>
    <t>Suma uxt</t>
  </si>
  <si>
    <t>Ut</t>
  </si>
  <si>
    <t>T</t>
  </si>
  <si>
    <t xml:space="preserve">   Indisponibilidad media</t>
  </si>
  <si>
    <t>Indices Acta Acuerdo</t>
  </si>
  <si>
    <t>Destino</t>
  </si>
  <si>
    <t>Tasa de falla Promedio</t>
  </si>
  <si>
    <t>Tasa de falla Acta Acuerdo</t>
  </si>
  <si>
    <t>TASA DE FALLA MEDIA  - DESTINO</t>
  </si>
  <si>
    <t>INDICES DE CALIDAD MEDIA - DESTINO</t>
  </si>
  <si>
    <t>MONTO TOTAL DESTINADO A INVERSIONES ADICIONALES CONFORME EL PUNTO  6.1.3. DEL ACTA ACUERDO</t>
  </si>
  <si>
    <t>Sanciones duplicadas por tasa de falla &gt; 4 Sal. x año/100km.</t>
  </si>
  <si>
    <t>ANEXO I</t>
  </si>
  <si>
    <t>Punto 1.</t>
  </si>
  <si>
    <t>CONEXIÓN TRANSFORMACIÓN</t>
  </si>
  <si>
    <t>Punto 2.1</t>
  </si>
  <si>
    <t>CONEXIÓN SALIDAS</t>
  </si>
  <si>
    <t>Punto 2.2.</t>
  </si>
  <si>
    <t>ANEXO II</t>
  </si>
  <si>
    <t>ANEXO III</t>
  </si>
  <si>
    <t>ANEXO IV</t>
  </si>
  <si>
    <t>ANEXO V</t>
  </si>
  <si>
    <t>ANEXO VI</t>
  </si>
  <si>
    <t xml:space="preserve">TOTALES  </t>
  </si>
  <si>
    <t>Tasa de falla correspondiente al mes de mayo de 2013</t>
  </si>
  <si>
    <t>C</t>
  </si>
  <si>
    <t>Desde el 01 de diciembre de 2012 al 31 de mayo de 2013</t>
  </si>
  <si>
    <t>DICIEMBRE 2012 A MAYO 2013</t>
  </si>
  <si>
    <t>DICIEMBRE 2012</t>
  </si>
  <si>
    <t>ENERO 2013</t>
  </si>
  <si>
    <t>FEBRERO 2013</t>
  </si>
  <si>
    <t>MARZO 2013</t>
  </si>
  <si>
    <t>ABRIL 2013</t>
  </si>
  <si>
    <t>MAYO 2013</t>
  </si>
  <si>
    <t>Equipamiento propio Res. 01_03</t>
  </si>
  <si>
    <t>Punto 3.</t>
  </si>
  <si>
    <t xml:space="preserve">Puntos 1. </t>
  </si>
  <si>
    <t>MONTO TOTAL DESTINADO A USUARIOS</t>
  </si>
  <si>
    <t>MONTO TOTAL DE SANCIONES</t>
  </si>
  <si>
    <t>TOTAL</t>
  </si>
  <si>
    <t>ANEXO VII al Memorandum D.T.E.E. N° 335 /2014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</si>
</sst>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0.000_)"/>
    <numFmt numFmtId="190" formatCode="#,##0.00000"/>
    <numFmt numFmtId="191" formatCode="0.0000"/>
    <numFmt numFmtId="192" formatCode="#,##0;[Red]#,##0"/>
    <numFmt numFmtId="193" formatCode="#,##0.000000"/>
    <numFmt numFmtId="194" formatCode="[$$-409]#,##0.00_ ;\-[$$-409]#,##0.00\ "/>
    <numFmt numFmtId="195" formatCode="0.0000000"/>
    <numFmt numFmtId="196" formatCode="0.00000"/>
    <numFmt numFmtId="197" formatCode="0.000000"/>
    <numFmt numFmtId="198" formatCode="0.00000000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sz val="20"/>
      <name val="Times New Roman"/>
      <family val="1"/>
    </font>
    <font>
      <b/>
      <u val="single"/>
      <sz val="2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MS Sans Serif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b/>
      <u val="single"/>
      <sz val="2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0"/>
    </font>
    <font>
      <b/>
      <sz val="14"/>
      <name val="Times New Roman"/>
      <family val="0"/>
    </font>
    <font>
      <b/>
      <sz val="14"/>
      <name val="Arial"/>
      <family val="2"/>
    </font>
    <font>
      <i/>
      <sz val="8"/>
      <name val="Times New Roman"/>
      <family val="1"/>
    </font>
    <font>
      <sz val="16"/>
      <name val="Times New Roman"/>
      <family val="1"/>
    </font>
    <font>
      <sz val="16"/>
      <name val="MS Sans Serif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4" borderId="0" applyNumberFormat="0" applyBorder="0" applyAlignment="0" applyProtection="0"/>
    <xf numFmtId="0" fontId="45" fillId="16" borderId="1" applyNumberFormat="0" applyAlignment="0" applyProtection="0"/>
    <xf numFmtId="0" fontId="46" fillId="1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2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3" fillId="0" borderId="0" xfId="56">
      <alignment/>
      <protection/>
    </xf>
    <xf numFmtId="0" fontId="4" fillId="0" borderId="0" xfId="56" applyFont="1" applyAlignment="1">
      <alignment horizontal="right" vertical="top"/>
      <protection/>
    </xf>
    <xf numFmtId="0" fontId="5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7" fillId="0" borderId="0" xfId="56" applyFont="1" applyFill="1" applyBorder="1" applyAlignment="1" applyProtection="1">
      <alignment horizontal="centerContinuous"/>
      <protection/>
    </xf>
    <xf numFmtId="0" fontId="8" fillId="0" borderId="0" xfId="56" applyFont="1" applyAlignment="1">
      <alignment horizontal="centerContinuous"/>
      <protection/>
    </xf>
    <xf numFmtId="0" fontId="8" fillId="0" borderId="0" xfId="56" applyFont="1">
      <alignment/>
      <protection/>
    </xf>
    <xf numFmtId="0" fontId="8" fillId="0" borderId="0" xfId="56" applyFont="1" applyAlignment="1">
      <alignment/>
      <protection/>
    </xf>
    <xf numFmtId="0" fontId="9" fillId="0" borderId="0" xfId="56" applyFont="1">
      <alignment/>
      <protection/>
    </xf>
    <xf numFmtId="0" fontId="9" fillId="0" borderId="0" xfId="56" applyFont="1" applyAlignment="1">
      <alignment horizontal="centerContinuous"/>
      <protection/>
    </xf>
    <xf numFmtId="0" fontId="9" fillId="0" borderId="0" xfId="56" applyFont="1" applyAlignment="1">
      <alignment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centerContinuous"/>
      <protection/>
    </xf>
    <xf numFmtId="0" fontId="3" fillId="0" borderId="0" xfId="56" applyAlignment="1">
      <alignment horizontal="centerContinuous"/>
      <protection/>
    </xf>
    <xf numFmtId="0" fontId="3" fillId="0" borderId="0" xfId="56" applyAlignment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Continuous"/>
      <protection/>
    </xf>
    <xf numFmtId="0" fontId="3" fillId="0" borderId="10" xfId="56" applyBorder="1" applyAlignment="1">
      <alignment horizontal="centerContinuous"/>
      <protection/>
    </xf>
    <xf numFmtId="0" fontId="3" fillId="0" borderId="11" xfId="56" applyBorder="1" applyAlignment="1">
      <alignment horizontal="centerContinuous"/>
      <protection/>
    </xf>
    <xf numFmtId="0" fontId="3" fillId="0" borderId="12" xfId="56" applyBorder="1" applyAlignment="1">
      <alignment/>
      <protection/>
    </xf>
    <xf numFmtId="0" fontId="3" fillId="0" borderId="13" xfId="56" applyBorder="1">
      <alignment/>
      <protection/>
    </xf>
    <xf numFmtId="0" fontId="3" fillId="0" borderId="0" xfId="56" applyBorder="1">
      <alignment/>
      <protection/>
    </xf>
    <xf numFmtId="0" fontId="3" fillId="0" borderId="14" xfId="56" applyBorder="1" applyAlignment="1">
      <alignment/>
      <protection/>
    </xf>
    <xf numFmtId="0" fontId="15" fillId="0" borderId="0" xfId="56" applyFont="1" applyAlignment="1">
      <alignment horizontal="center" vertical="center"/>
      <protection/>
    </xf>
    <xf numFmtId="171" fontId="15" fillId="0" borderId="13" xfId="48" applyFont="1" applyBorder="1" applyAlignment="1" quotePrefix="1">
      <alignment horizontal="center" vertical="center"/>
    </xf>
    <xf numFmtId="0" fontId="15" fillId="0" borderId="15" xfId="56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17" fontId="15" fillId="0" borderId="15" xfId="0" applyNumberFormat="1" applyFont="1" applyBorder="1" applyAlignment="1">
      <alignment horizontal="center" vertical="center"/>
    </xf>
    <xf numFmtId="17" fontId="15" fillId="0" borderId="15" xfId="56" applyNumberFormat="1" applyFont="1" applyBorder="1" applyAlignment="1">
      <alignment horizontal="center" vertical="center"/>
      <protection/>
    </xf>
    <xf numFmtId="0" fontId="15" fillId="0" borderId="14" xfId="56" applyFont="1" applyBorder="1" applyAlignment="1">
      <alignment horizontal="center" vertical="center"/>
      <protection/>
    </xf>
    <xf numFmtId="0" fontId="16" fillId="0" borderId="0" xfId="56" applyFont="1" applyAlignment="1">
      <alignment vertical="center"/>
      <protection/>
    </xf>
    <xf numFmtId="0" fontId="16" fillId="0" borderId="13" xfId="56" applyFont="1" applyBorder="1" applyAlignment="1">
      <alignment vertical="center"/>
      <protection/>
    </xf>
    <xf numFmtId="0" fontId="16" fillId="0" borderId="16" xfId="56" applyFont="1" applyFill="1" applyBorder="1" applyAlignment="1">
      <alignment vertical="center"/>
      <protection/>
    </xf>
    <xf numFmtId="0" fontId="16" fillId="0" borderId="14" xfId="56" applyFont="1" applyBorder="1" applyAlignment="1">
      <alignment vertical="center"/>
      <protection/>
    </xf>
    <xf numFmtId="0" fontId="16" fillId="0" borderId="17" xfId="56" applyFont="1" applyFill="1" applyBorder="1" applyAlignment="1">
      <alignment horizontal="center" vertical="center"/>
      <protection/>
    </xf>
    <xf numFmtId="0" fontId="16" fillId="0" borderId="18" xfId="56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17" fillId="0" borderId="19" xfId="56" applyFont="1" applyBorder="1" applyAlignment="1" applyProtection="1">
      <alignment horizontal="right" vertical="center"/>
      <protection/>
    </xf>
    <xf numFmtId="184" fontId="18" fillId="0" borderId="15" xfId="56" applyNumberFormat="1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6" fillId="0" borderId="20" xfId="56" applyFont="1" applyFill="1" applyBorder="1" applyAlignment="1">
      <alignment horizontal="center" vertical="center"/>
      <protection/>
    </xf>
    <xf numFmtId="0" fontId="16" fillId="0" borderId="0" xfId="56" applyFont="1" applyBorder="1" applyAlignment="1">
      <alignment vertical="center"/>
      <protection/>
    </xf>
    <xf numFmtId="0" fontId="17" fillId="0" borderId="0" xfId="56" applyFont="1" applyAlignment="1">
      <alignment horizontal="right" vertical="center"/>
      <protection/>
    </xf>
    <xf numFmtId="0" fontId="16" fillId="0" borderId="15" xfId="56" applyFont="1" applyBorder="1" applyAlignment="1">
      <alignment horizontal="center" vertical="center"/>
      <protection/>
    </xf>
    <xf numFmtId="0" fontId="16" fillId="0" borderId="21" xfId="56" applyFont="1" applyFill="1" applyBorder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17" fontId="17" fillId="0" borderId="0" xfId="56" applyNumberFormat="1" applyFont="1" applyBorder="1" applyAlignment="1">
      <alignment horizontal="right" vertical="center"/>
      <protection/>
    </xf>
    <xf numFmtId="0" fontId="20" fillId="0" borderId="0" xfId="56" applyFont="1" applyBorder="1">
      <alignment/>
      <protection/>
    </xf>
    <xf numFmtId="0" fontId="21" fillId="0" borderId="0" xfId="56" applyFont="1" applyBorder="1" applyAlignment="1" applyProtection="1">
      <alignment horizontal="center"/>
      <protection/>
    </xf>
    <xf numFmtId="176" fontId="21" fillId="0" borderId="0" xfId="56" applyNumberFormat="1" applyFont="1" applyBorder="1" applyAlignment="1" applyProtection="1">
      <alignment horizontal="right"/>
      <protection/>
    </xf>
    <xf numFmtId="0" fontId="3" fillId="0" borderId="0" xfId="56" applyBorder="1" applyAlignment="1">
      <alignment horizontal="center"/>
      <protection/>
    </xf>
    <xf numFmtId="2" fontId="3" fillId="0" borderId="0" xfId="56" applyNumberFormat="1" applyBorder="1" applyAlignment="1">
      <alignment horizontal="center"/>
      <protection/>
    </xf>
    <xf numFmtId="2" fontId="3" fillId="0" borderId="14" xfId="56" applyNumberFormat="1" applyBorder="1" applyAlignment="1">
      <alignment horizontal="center"/>
      <protection/>
    </xf>
    <xf numFmtId="0" fontId="22" fillId="0" borderId="13" xfId="56" applyFont="1" applyBorder="1">
      <alignment/>
      <protection/>
    </xf>
    <xf numFmtId="0" fontId="23" fillId="0" borderId="0" xfId="56" applyFont="1" applyBorder="1" applyAlignment="1">
      <alignment horizontal="center" vertical="center"/>
      <protection/>
    </xf>
    <xf numFmtId="0" fontId="3" fillId="0" borderId="20" xfId="56" applyBorder="1">
      <alignment/>
      <protection/>
    </xf>
    <xf numFmtId="2" fontId="24" fillId="0" borderId="20" xfId="56" applyNumberFormat="1" applyFont="1" applyBorder="1" applyAlignment="1">
      <alignment horizontal="center"/>
      <protection/>
    </xf>
    <xf numFmtId="0" fontId="25" fillId="0" borderId="20" xfId="56" applyFont="1" applyBorder="1">
      <alignment/>
      <protection/>
    </xf>
    <xf numFmtId="0" fontId="3" fillId="0" borderId="22" xfId="56" applyBorder="1">
      <alignment/>
      <protection/>
    </xf>
    <xf numFmtId="0" fontId="3" fillId="0" borderId="14" xfId="56" applyBorder="1">
      <alignment/>
      <protection/>
    </xf>
    <xf numFmtId="0" fontId="22" fillId="0" borderId="23" xfId="56" applyFont="1" applyBorder="1">
      <alignment/>
      <protection/>
    </xf>
    <xf numFmtId="0" fontId="21" fillId="0" borderId="24" xfId="56" applyFont="1" applyBorder="1" applyAlignment="1" applyProtection="1">
      <alignment horizontal="left"/>
      <protection/>
    </xf>
    <xf numFmtId="0" fontId="20" fillId="0" borderId="24" xfId="56" applyFont="1" applyBorder="1">
      <alignment/>
      <protection/>
    </xf>
    <xf numFmtId="0" fontId="21" fillId="0" borderId="24" xfId="56" applyFont="1" applyBorder="1" applyAlignment="1">
      <alignment horizontal="center"/>
      <protection/>
    </xf>
    <xf numFmtId="1" fontId="26" fillId="0" borderId="24" xfId="56" applyNumberFormat="1" applyFont="1" applyBorder="1" applyAlignment="1" applyProtection="1">
      <alignment horizontal="center"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0" xfId="56" applyAlignment="1">
      <alignment horizontal="center"/>
      <protection/>
    </xf>
    <xf numFmtId="179" fontId="3" fillId="0" borderId="0" xfId="56" applyNumberFormat="1" applyBorder="1" applyAlignment="1">
      <alignment horizontal="center"/>
      <protection/>
    </xf>
    <xf numFmtId="0" fontId="3" fillId="0" borderId="0" xfId="56" applyAlignment="1">
      <alignment horizontal="right"/>
      <protection/>
    </xf>
    <xf numFmtId="0" fontId="5" fillId="0" borderId="0" xfId="53" applyFont="1">
      <alignment/>
      <protection/>
    </xf>
    <xf numFmtId="0" fontId="27" fillId="0" borderId="0" xfId="53" applyFont="1" applyAlignment="1">
      <alignment horizontal="centerContinuous"/>
      <protection/>
    </xf>
    <xf numFmtId="0" fontId="28" fillId="0" borderId="0" xfId="53" applyFont="1" applyAlignment="1">
      <alignment horizontal="centerContinuous"/>
      <protection/>
    </xf>
    <xf numFmtId="0" fontId="5" fillId="0" borderId="0" xfId="53" applyFont="1" applyAlignment="1">
      <alignment horizontal="centerContinuous"/>
      <protection/>
    </xf>
    <xf numFmtId="0" fontId="20" fillId="0" borderId="0" xfId="53" applyFont="1">
      <alignment/>
      <protection/>
    </xf>
    <xf numFmtId="0" fontId="3" fillId="0" borderId="0" xfId="53">
      <alignment/>
      <protection/>
    </xf>
    <xf numFmtId="0" fontId="20" fillId="0" borderId="0" xfId="53" applyFont="1" applyAlignment="1">
      <alignment horizontal="centerContinuous"/>
      <protection/>
    </xf>
    <xf numFmtId="0" fontId="20" fillId="0" borderId="0" xfId="53" applyFont="1" applyBorder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>
      <alignment/>
      <protection/>
    </xf>
    <xf numFmtId="0" fontId="29" fillId="0" borderId="0" xfId="53" applyFont="1" applyFill="1" applyBorder="1" applyAlignment="1" applyProtection="1">
      <alignment horizontal="left"/>
      <protection/>
    </xf>
    <xf numFmtId="0" fontId="5" fillId="0" borderId="0" xfId="53" applyFont="1" applyBorder="1">
      <alignment/>
      <protection/>
    </xf>
    <xf numFmtId="0" fontId="10" fillId="0" borderId="0" xfId="53" applyFont="1">
      <alignment/>
      <protection/>
    </xf>
    <xf numFmtId="0" fontId="11" fillId="0" borderId="0" xfId="53" applyFont="1" applyBorder="1" applyAlignment="1">
      <alignment horizontal="centerContinuous"/>
      <protection/>
    </xf>
    <xf numFmtId="0" fontId="30" fillId="0" borderId="0" xfId="53" applyFont="1" applyAlignment="1">
      <alignment horizontal="centerContinuous"/>
      <protection/>
    </xf>
    <xf numFmtId="0" fontId="10" fillId="0" borderId="0" xfId="53" applyFont="1" applyAlignment="1">
      <alignment horizontal="centerContinuous"/>
      <protection/>
    </xf>
    <xf numFmtId="0" fontId="10" fillId="0" borderId="0" xfId="53" applyFont="1" applyBorder="1" applyAlignment="1">
      <alignment horizontal="centerContinuous"/>
      <protection/>
    </xf>
    <xf numFmtId="0" fontId="10" fillId="0" borderId="0" xfId="53" applyFont="1" applyBorder="1">
      <alignment/>
      <protection/>
    </xf>
    <xf numFmtId="0" fontId="31" fillId="0" borderId="0" xfId="53" applyFont="1">
      <alignment/>
      <protection/>
    </xf>
    <xf numFmtId="0" fontId="12" fillId="0" borderId="0" xfId="53" applyFont="1">
      <alignment/>
      <protection/>
    </xf>
    <xf numFmtId="0" fontId="13" fillId="0" borderId="0" xfId="53" applyFont="1" applyBorder="1">
      <alignment/>
      <protection/>
    </xf>
    <xf numFmtId="0" fontId="12" fillId="0" borderId="0" xfId="53" applyFont="1" applyBorder="1">
      <alignment/>
      <protection/>
    </xf>
    <xf numFmtId="0" fontId="32" fillId="0" borderId="10" xfId="53" applyFont="1" applyBorder="1">
      <alignment/>
      <protection/>
    </xf>
    <xf numFmtId="0" fontId="32" fillId="0" borderId="11" xfId="53" applyFont="1" applyBorder="1">
      <alignment/>
      <protection/>
    </xf>
    <xf numFmtId="0" fontId="12" fillId="0" borderId="11" xfId="53" applyFont="1" applyBorder="1">
      <alignment/>
      <protection/>
    </xf>
    <xf numFmtId="0" fontId="12" fillId="0" borderId="12" xfId="53" applyFont="1" applyBorder="1">
      <alignment/>
      <protection/>
    </xf>
    <xf numFmtId="0" fontId="33" fillId="0" borderId="13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0" fontId="10" fillId="0" borderId="13" xfId="53" applyFont="1" applyBorder="1">
      <alignment/>
      <protection/>
    </xf>
    <xf numFmtId="0" fontId="10" fillId="0" borderId="14" xfId="53" applyFont="1" applyBorder="1" applyAlignment="1">
      <alignment horizontal="centerContinuous"/>
      <protection/>
    </xf>
    <xf numFmtId="0" fontId="23" fillId="0" borderId="26" xfId="53" applyFont="1" applyBorder="1" applyAlignment="1">
      <alignment horizontal="center" vertical="center"/>
      <protection/>
    </xf>
    <xf numFmtId="0" fontId="23" fillId="0" borderId="27" xfId="53" applyFont="1" applyBorder="1" applyAlignment="1">
      <alignment horizontal="center" vertical="center"/>
      <protection/>
    </xf>
    <xf numFmtId="0" fontId="24" fillId="0" borderId="28" xfId="53" applyFont="1" applyBorder="1" applyAlignment="1">
      <alignment horizontal="center" vertical="center"/>
      <protection/>
    </xf>
    <xf numFmtId="0" fontId="24" fillId="0" borderId="29" xfId="53" applyFont="1" applyBorder="1" applyAlignment="1">
      <alignment horizontal="center" vertical="center"/>
      <protection/>
    </xf>
    <xf numFmtId="0" fontId="10" fillId="0" borderId="14" xfId="53" applyFont="1" applyBorder="1">
      <alignment/>
      <protection/>
    </xf>
    <xf numFmtId="1" fontId="23" fillId="0" borderId="30" xfId="53" applyNumberFormat="1" applyFont="1" applyBorder="1" applyAlignment="1">
      <alignment horizontal="center" vertical="center"/>
      <protection/>
    </xf>
    <xf numFmtId="1" fontId="23" fillId="0" borderId="31" xfId="53" applyNumberFormat="1" applyFont="1" applyBorder="1" applyAlignment="1">
      <alignment horizontal="center" vertical="center"/>
      <protection/>
    </xf>
    <xf numFmtId="1" fontId="23" fillId="0" borderId="32" xfId="53" applyNumberFormat="1" applyFont="1" applyBorder="1" applyAlignment="1">
      <alignment horizontal="center" vertical="center"/>
      <protection/>
    </xf>
    <xf numFmtId="1" fontId="23" fillId="0" borderId="33" xfId="53" applyNumberFormat="1" applyFont="1" applyBorder="1" applyAlignment="1">
      <alignment horizontal="center" vertical="center"/>
      <protection/>
    </xf>
    <xf numFmtId="0" fontId="20" fillId="0" borderId="13" xfId="53" applyFont="1" applyBorder="1">
      <alignment/>
      <protection/>
    </xf>
    <xf numFmtId="0" fontId="20" fillId="0" borderId="14" xfId="53" applyFont="1" applyBorder="1">
      <alignment/>
      <protection/>
    </xf>
    <xf numFmtId="198" fontId="26" fillId="0" borderId="32" xfId="53" applyNumberFormat="1" applyFont="1" applyBorder="1" applyAlignment="1">
      <alignment horizontal="center" vertical="center"/>
      <protection/>
    </xf>
    <xf numFmtId="198" fontId="26" fillId="0" borderId="33" xfId="53" applyNumberFormat="1" applyFont="1" applyBorder="1" applyAlignment="1">
      <alignment horizontal="center" vertical="center"/>
      <protection/>
    </xf>
    <xf numFmtId="198" fontId="26" fillId="0" borderId="34" xfId="53" applyNumberFormat="1" applyFont="1" applyBorder="1" applyAlignment="1">
      <alignment horizontal="center" vertical="center"/>
      <protection/>
    </xf>
    <xf numFmtId="198" fontId="26" fillId="0" borderId="35" xfId="53" applyNumberFormat="1" applyFont="1" applyBorder="1" applyAlignment="1">
      <alignment horizontal="center" vertical="center"/>
      <protection/>
    </xf>
    <xf numFmtId="0" fontId="34" fillId="0" borderId="0" xfId="53" applyNumberFormat="1" applyFont="1" applyBorder="1" applyAlignment="1">
      <alignment horizontal="right"/>
      <protection/>
    </xf>
    <xf numFmtId="0" fontId="35" fillId="0" borderId="36" xfId="53" applyFont="1" applyBorder="1" applyAlignment="1">
      <alignment horizontal="center" vertical="center"/>
      <protection/>
    </xf>
    <xf numFmtId="0" fontId="35" fillId="0" borderId="37" xfId="53" applyFont="1" applyBorder="1" applyAlignment="1">
      <alignment horizontal="center" vertical="center"/>
      <protection/>
    </xf>
    <xf numFmtId="0" fontId="35" fillId="0" borderId="25" xfId="53" applyFont="1" applyBorder="1" applyAlignment="1">
      <alignment horizontal="center" vertical="center"/>
      <protection/>
    </xf>
    <xf numFmtId="0" fontId="26" fillId="0" borderId="0" xfId="53" applyFont="1" applyAlignment="1">
      <alignment horizontal="center"/>
      <protection/>
    </xf>
    <xf numFmtId="0" fontId="26" fillId="0" borderId="38" xfId="53" applyFont="1" applyBorder="1" applyAlignment="1">
      <alignment horizontal="left" vertical="center"/>
      <protection/>
    </xf>
    <xf numFmtId="0" fontId="23" fillId="0" borderId="39" xfId="53" applyFont="1" applyBorder="1" applyAlignment="1">
      <alignment horizontal="left"/>
      <protection/>
    </xf>
    <xf numFmtId="2" fontId="26" fillId="0" borderId="40" xfId="53" applyNumberFormat="1" applyFont="1" applyBorder="1" applyAlignment="1">
      <alignment horizontal="center"/>
      <protection/>
    </xf>
    <xf numFmtId="2" fontId="26" fillId="0" borderId="33" xfId="53" applyNumberFormat="1" applyFont="1" applyBorder="1" applyAlignment="1">
      <alignment horizontal="center"/>
      <protection/>
    </xf>
    <xf numFmtId="0" fontId="35" fillId="0" borderId="41" xfId="53" applyFont="1" applyBorder="1" applyAlignment="1">
      <alignment horizontal="center"/>
      <protection/>
    </xf>
    <xf numFmtId="0" fontId="36" fillId="0" borderId="0" xfId="53" applyNumberFormat="1" applyFont="1" applyBorder="1" applyAlignment="1">
      <alignment horizontal="left"/>
      <protection/>
    </xf>
    <xf numFmtId="0" fontId="36" fillId="0" borderId="0" xfId="53" applyNumberFormat="1" applyFont="1" applyBorder="1" applyAlignment="1">
      <alignment horizontal="right"/>
      <protection/>
    </xf>
    <xf numFmtId="0" fontId="36" fillId="0" borderId="0" xfId="53" applyFont="1">
      <alignment/>
      <protection/>
    </xf>
    <xf numFmtId="0" fontId="36" fillId="0" borderId="0" xfId="53" applyFont="1" applyBorder="1" applyAlignment="1">
      <alignment horizontal="center"/>
      <protection/>
    </xf>
    <xf numFmtId="7" fontId="36" fillId="0" borderId="0" xfId="53" applyNumberFormat="1" applyFont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NumberFormat="1" applyFont="1" applyBorder="1">
      <alignment/>
      <protection/>
    </xf>
    <xf numFmtId="0" fontId="12" fillId="0" borderId="24" xfId="53" applyFont="1" applyBorder="1">
      <alignment/>
      <protection/>
    </xf>
    <xf numFmtId="0" fontId="12" fillId="0" borderId="25" xfId="53" applyFont="1" applyBorder="1">
      <alignment/>
      <protection/>
    </xf>
    <xf numFmtId="0" fontId="12" fillId="0" borderId="0" xfId="53" applyFont="1" applyFill="1" applyBorder="1">
      <alignment/>
      <protection/>
    </xf>
    <xf numFmtId="4" fontId="12" fillId="0" borderId="0" xfId="53" applyNumberFormat="1" applyFont="1" applyFill="1" applyBorder="1">
      <alignment/>
      <protection/>
    </xf>
    <xf numFmtId="7" fontId="12" fillId="0" borderId="0" xfId="53" applyNumberFormat="1" applyFont="1" applyBorder="1">
      <alignment/>
      <protection/>
    </xf>
    <xf numFmtId="176" fontId="12" fillId="0" borderId="0" xfId="53" applyNumberFormat="1" applyFont="1" applyBorder="1" applyAlignment="1">
      <alignment horizontal="center"/>
      <protection/>
    </xf>
    <xf numFmtId="0" fontId="20" fillId="0" borderId="0" xfId="53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0" fontId="20" fillId="0" borderId="0" xfId="53" applyFont="1" applyBorder="1" applyAlignment="1">
      <alignment horizontal="center"/>
      <protection/>
    </xf>
    <xf numFmtId="4" fontId="20" fillId="0" borderId="0" xfId="53" applyNumberFormat="1" applyFont="1" applyBorder="1">
      <alignment/>
      <protection/>
    </xf>
    <xf numFmtId="4" fontId="21" fillId="0" borderId="0" xfId="53" applyNumberFormat="1" applyFont="1" applyBorder="1" applyAlignment="1">
      <alignment horizontal="center"/>
      <protection/>
    </xf>
    <xf numFmtId="191" fontId="20" fillId="0" borderId="0" xfId="53" applyNumberFormat="1" applyFont="1">
      <alignment/>
      <protection/>
    </xf>
    <xf numFmtId="0" fontId="5" fillId="0" borderId="0" xfId="55" applyFont="1">
      <alignment/>
      <protection/>
    </xf>
    <xf numFmtId="0" fontId="27" fillId="0" borderId="0" xfId="55" applyFont="1" applyAlignment="1">
      <alignment horizontal="centerContinuous"/>
      <protection/>
    </xf>
    <xf numFmtId="0" fontId="4" fillId="0" borderId="0" xfId="55" applyFont="1" applyAlignment="1">
      <alignment horizontal="right" vertical="top"/>
      <protection/>
    </xf>
    <xf numFmtId="0" fontId="28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20" fillId="0" borderId="0" xfId="55" applyFont="1">
      <alignment/>
      <protection/>
    </xf>
    <xf numFmtId="0" fontId="3" fillId="0" borderId="0" xfId="55">
      <alignment/>
      <protection/>
    </xf>
    <xf numFmtId="0" fontId="20" fillId="0" borderId="0" xfId="55" applyFont="1" applyAlignment="1">
      <alignment horizontal="centerContinuous"/>
      <protection/>
    </xf>
    <xf numFmtId="0" fontId="7" fillId="0" borderId="0" xfId="55" applyFont="1" applyFill="1" applyBorder="1" applyAlignment="1" applyProtection="1">
      <alignment horizontal="centerContinuous"/>
      <protection/>
    </xf>
    <xf numFmtId="0" fontId="8" fillId="0" borderId="0" xfId="55" applyNumberFormat="1" applyFont="1" applyAlignment="1">
      <alignment horizontal="left"/>
      <protection/>
    </xf>
    <xf numFmtId="0" fontId="8" fillId="0" borderId="0" xfId="55" applyFont="1">
      <alignment/>
      <protection/>
    </xf>
    <xf numFmtId="0" fontId="8" fillId="0" borderId="0" xfId="55" applyFont="1" applyBorder="1">
      <alignment/>
      <protection/>
    </xf>
    <xf numFmtId="0" fontId="29" fillId="0" borderId="0" xfId="55" applyFont="1" applyFill="1" applyBorder="1" applyAlignment="1" applyProtection="1">
      <alignment horizontal="center"/>
      <protection/>
    </xf>
    <xf numFmtId="0" fontId="5" fillId="0" borderId="0" xfId="55" applyFont="1" applyBorder="1">
      <alignment/>
      <protection/>
    </xf>
    <xf numFmtId="0" fontId="37" fillId="0" borderId="0" xfId="55" applyFont="1">
      <alignment/>
      <protection/>
    </xf>
    <xf numFmtId="0" fontId="11" fillId="0" borderId="0" xfId="55" applyFont="1" applyBorder="1" applyAlignment="1">
      <alignment horizontal="centerContinuous"/>
      <protection/>
    </xf>
    <xf numFmtId="0" fontId="38" fillId="0" borderId="0" xfId="55" applyFont="1" applyAlignment="1">
      <alignment horizontal="centerContinuous"/>
      <protection/>
    </xf>
    <xf numFmtId="0" fontId="37" fillId="0" borderId="0" xfId="55" applyFont="1" applyAlignment="1">
      <alignment horizontal="centerContinuous"/>
      <protection/>
    </xf>
    <xf numFmtId="0" fontId="37" fillId="0" borderId="0" xfId="55" applyFont="1" applyBorder="1" applyAlignment="1">
      <alignment horizontal="centerContinuous"/>
      <protection/>
    </xf>
    <xf numFmtId="0" fontId="37" fillId="0" borderId="0" xfId="55" applyFont="1" applyBorder="1">
      <alignment/>
      <protection/>
    </xf>
    <xf numFmtId="0" fontId="20" fillId="0" borderId="0" xfId="55" applyFont="1" applyBorder="1">
      <alignment/>
      <protection/>
    </xf>
    <xf numFmtId="0" fontId="3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 applyBorder="1">
      <alignment/>
      <protection/>
    </xf>
    <xf numFmtId="0" fontId="12" fillId="0" borderId="0" xfId="55" applyFont="1" applyBorder="1">
      <alignment/>
      <protection/>
    </xf>
    <xf numFmtId="0" fontId="32" fillId="0" borderId="10" xfId="55" applyFont="1" applyBorder="1">
      <alignment/>
      <protection/>
    </xf>
    <xf numFmtId="0" fontId="32" fillId="0" borderId="11" xfId="54" applyFont="1" applyBorder="1">
      <alignment/>
      <protection/>
    </xf>
    <xf numFmtId="0" fontId="12" fillId="0" borderId="11" xfId="55" applyFont="1" applyBorder="1">
      <alignment/>
      <protection/>
    </xf>
    <xf numFmtId="0" fontId="12" fillId="0" borderId="12" xfId="55" applyFont="1" applyBorder="1">
      <alignment/>
      <protection/>
    </xf>
    <xf numFmtId="0" fontId="10" fillId="0" borderId="0" xfId="55" applyFont="1">
      <alignment/>
      <protection/>
    </xf>
    <xf numFmtId="0" fontId="33" fillId="0" borderId="13" xfId="55" applyFont="1" applyBorder="1" applyAlignment="1">
      <alignment horizontal="centerContinuous"/>
      <protection/>
    </xf>
    <xf numFmtId="0" fontId="3" fillId="0" borderId="0" xfId="55" applyNumberFormat="1" applyAlignment="1">
      <alignment horizontal="centerContinuous"/>
      <protection/>
    </xf>
    <xf numFmtId="0" fontId="10" fillId="0" borderId="0" xfId="55" applyNumberFormat="1" applyFont="1" applyAlignment="1">
      <alignment horizontal="centerContinuous"/>
      <protection/>
    </xf>
    <xf numFmtId="0" fontId="33" fillId="0" borderId="0" xfId="55" applyFont="1" applyBorder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10" fillId="0" borderId="14" xfId="55" applyFont="1" applyBorder="1" applyAlignment="1">
      <alignment horizontal="centerContinuous"/>
      <protection/>
    </xf>
    <xf numFmtId="0" fontId="10" fillId="0" borderId="0" xfId="55" applyFont="1" applyBorder="1">
      <alignment/>
      <protection/>
    </xf>
    <xf numFmtId="0" fontId="10" fillId="0" borderId="13" xfId="55" applyFont="1" applyBorder="1">
      <alignment/>
      <protection/>
    </xf>
    <xf numFmtId="0" fontId="34" fillId="0" borderId="0" xfId="55" applyNumberFormat="1" applyFont="1" applyBorder="1" applyAlignment="1">
      <alignment horizontal="right"/>
      <protection/>
    </xf>
    <xf numFmtId="0" fontId="33" fillId="0" borderId="0" xfId="55" applyFont="1" applyBorder="1">
      <alignment/>
      <protection/>
    </xf>
    <xf numFmtId="0" fontId="10" fillId="0" borderId="14" xfId="55" applyFont="1" applyBorder="1">
      <alignment/>
      <protection/>
    </xf>
    <xf numFmtId="0" fontId="34" fillId="0" borderId="0" xfId="55" applyNumberFormat="1" applyFont="1" applyBorder="1" applyAlignment="1">
      <alignment horizontal="centerContinuous"/>
      <protection/>
    </xf>
    <xf numFmtId="0" fontId="34" fillId="0" borderId="0" xfId="55" applyNumberFormat="1" applyFont="1" applyBorder="1" applyAlignment="1">
      <alignment horizontal="right"/>
      <protection/>
    </xf>
    <xf numFmtId="49" fontId="34" fillId="0" borderId="0" xfId="55" applyNumberFormat="1" applyFont="1" applyBorder="1" applyAlignment="1">
      <alignment/>
      <protection/>
    </xf>
    <xf numFmtId="49" fontId="39" fillId="0" borderId="0" xfId="55" applyNumberFormat="1" applyFont="1" applyBorder="1" applyAlignment="1">
      <alignment horizontal="left"/>
      <protection/>
    </xf>
    <xf numFmtId="49" fontId="39" fillId="0" borderId="0" xfId="55" applyNumberFormat="1" applyFont="1" applyBorder="1" applyAlignment="1">
      <alignment/>
      <protection/>
    </xf>
    <xf numFmtId="7" fontId="34" fillId="0" borderId="0" xfId="55" applyNumberFormat="1" applyFont="1" applyBorder="1">
      <alignment/>
      <protection/>
    </xf>
    <xf numFmtId="0" fontId="20" fillId="0" borderId="13" xfId="55" applyFont="1" applyBorder="1">
      <alignment/>
      <protection/>
    </xf>
    <xf numFmtId="0" fontId="20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7" fontId="34" fillId="0" borderId="0" xfId="55" applyNumberFormat="1" applyFont="1" applyBorder="1" applyAlignment="1">
      <alignment horizontal="right"/>
      <protection/>
    </xf>
    <xf numFmtId="49" fontId="34" fillId="0" borderId="0" xfId="55" applyNumberFormat="1" applyFont="1" applyBorder="1" applyAlignment="1">
      <alignment horizontal="right"/>
      <protection/>
    </xf>
    <xf numFmtId="0" fontId="34" fillId="0" borderId="0" xfId="55" applyFont="1" applyBorder="1">
      <alignment/>
      <protection/>
    </xf>
    <xf numFmtId="0" fontId="34" fillId="0" borderId="0" xfId="55" applyNumberFormat="1" applyFont="1" applyBorder="1" applyAlignment="1">
      <alignment/>
      <protection/>
    </xf>
    <xf numFmtId="7" fontId="10" fillId="0" borderId="0" xfId="55" applyNumberFormat="1" applyFont="1">
      <alignment/>
      <protection/>
    </xf>
    <xf numFmtId="0" fontId="34" fillId="0" borderId="0" xfId="55" applyFont="1" applyBorder="1" applyAlignment="1">
      <alignment horizontal="center"/>
      <protection/>
    </xf>
    <xf numFmtId="7" fontId="34" fillId="0" borderId="0" xfId="55" applyNumberFormat="1" applyFont="1" applyBorder="1" applyAlignment="1">
      <alignment horizontal="center"/>
      <protection/>
    </xf>
    <xf numFmtId="0" fontId="41" fillId="0" borderId="0" xfId="55" applyNumberFormat="1" applyFont="1" applyBorder="1" applyAlignment="1">
      <alignment horizontal="left"/>
      <protection/>
    </xf>
    <xf numFmtId="0" fontId="12" fillId="0" borderId="23" xfId="55" applyFont="1" applyBorder="1">
      <alignment/>
      <protection/>
    </xf>
    <xf numFmtId="0" fontId="12" fillId="0" borderId="24" xfId="55" applyFont="1" applyBorder="1">
      <alignment/>
      <protection/>
    </xf>
    <xf numFmtId="0" fontId="12" fillId="0" borderId="25" xfId="55" applyFont="1" applyBorder="1">
      <alignment/>
      <protection/>
    </xf>
    <xf numFmtId="0" fontId="34" fillId="0" borderId="0" xfId="55" applyFont="1" applyAlignment="1">
      <alignment horizontal="center"/>
      <protection/>
    </xf>
    <xf numFmtId="0" fontId="16" fillId="0" borderId="42" xfId="56" applyFont="1" applyBorder="1" applyAlignment="1">
      <alignment vertical="center"/>
      <protection/>
    </xf>
    <xf numFmtId="0" fontId="16" fillId="0" borderId="43" xfId="56" applyFont="1" applyBorder="1" applyAlignment="1">
      <alignment vertical="center"/>
      <protection/>
    </xf>
    <xf numFmtId="0" fontId="16" fillId="24" borderId="42" xfId="56" applyFont="1" applyFill="1" applyBorder="1" applyAlignment="1">
      <alignment vertical="center"/>
      <protection/>
    </xf>
    <xf numFmtId="0" fontId="16" fillId="25" borderId="44" xfId="56" applyFont="1" applyFill="1" applyBorder="1" applyAlignment="1">
      <alignment horizontal="center" vertical="center"/>
      <protection/>
    </xf>
    <xf numFmtId="0" fontId="16" fillId="26" borderId="44" xfId="56" applyFont="1" applyFill="1" applyBorder="1" applyAlignment="1">
      <alignment horizontal="center" vertical="center"/>
      <protection/>
    </xf>
    <xf numFmtId="0" fontId="16" fillId="27" borderId="44" xfId="56" applyFont="1" applyFill="1" applyBorder="1" applyAlignment="1">
      <alignment horizontal="center" vertical="center"/>
      <protection/>
    </xf>
    <xf numFmtId="0" fontId="16" fillId="24" borderId="44" xfId="56" applyFont="1" applyFill="1" applyBorder="1" applyAlignment="1">
      <alignment horizontal="center" vertical="center"/>
      <protection/>
    </xf>
    <xf numFmtId="0" fontId="16" fillId="0" borderId="45" xfId="56" applyFont="1" applyBorder="1" applyAlignment="1">
      <alignment horizontal="center" vertical="center"/>
      <protection/>
    </xf>
    <xf numFmtId="0" fontId="16" fillId="0" borderId="46" xfId="56" applyFont="1" applyBorder="1" applyAlignment="1">
      <alignment horizontal="center" vertical="center"/>
      <protection/>
    </xf>
    <xf numFmtId="0" fontId="16" fillId="24" borderId="46" xfId="56" applyFont="1" applyFill="1" applyBorder="1" applyAlignment="1">
      <alignment horizontal="center" vertical="center"/>
      <protection/>
    </xf>
    <xf numFmtId="2" fontId="17" fillId="28" borderId="15" xfId="56" applyNumberFormat="1" applyFont="1" applyFill="1" applyBorder="1" applyAlignment="1">
      <alignment horizontal="center" vertical="center"/>
      <protection/>
    </xf>
    <xf numFmtId="0" fontId="30" fillId="0" borderId="0" xfId="56" applyFont="1">
      <alignment/>
      <protection/>
    </xf>
    <xf numFmtId="7" fontId="40" fillId="0" borderId="15" xfId="55" applyNumberFormat="1" applyFont="1" applyBorder="1" applyAlignment="1">
      <alignment vertical="center"/>
      <protection/>
    </xf>
    <xf numFmtId="0" fontId="11" fillId="0" borderId="0" xfId="55" applyFont="1" applyBorder="1" applyAlignment="1">
      <alignment horizontal="centerContinuous" vertical="center"/>
      <protection/>
    </xf>
    <xf numFmtId="0" fontId="20" fillId="0" borderId="0" xfId="55" applyFont="1" applyAlignment="1">
      <alignment vertical="center"/>
      <protection/>
    </xf>
    <xf numFmtId="0" fontId="29" fillId="0" borderId="0" xfId="55" applyFont="1" applyFill="1" applyBorder="1" applyAlignment="1" applyProtection="1">
      <alignment horizontal="left"/>
      <protection/>
    </xf>
    <xf numFmtId="7" fontId="20" fillId="0" borderId="0" xfId="55" applyNumberFormat="1" applyFont="1">
      <alignment/>
      <protection/>
    </xf>
    <xf numFmtId="0" fontId="20" fillId="0" borderId="0" xfId="55" applyFont="1" applyBorder="1" applyAlignment="1">
      <alignment vertical="center"/>
      <protection/>
    </xf>
    <xf numFmtId="0" fontId="31" fillId="0" borderId="0" xfId="55" applyFont="1" applyAlignment="1">
      <alignment vertical="center"/>
      <protection/>
    </xf>
    <xf numFmtId="0" fontId="11" fillId="0" borderId="0" xfId="55" applyFont="1" applyBorder="1" applyAlignment="1">
      <alignment horizontal="center" vertical="center"/>
      <protection/>
    </xf>
    <xf numFmtId="0" fontId="10" fillId="0" borderId="23" xfId="55" applyFont="1" applyBorder="1">
      <alignment/>
      <protection/>
    </xf>
    <xf numFmtId="0" fontId="34" fillId="0" borderId="24" xfId="55" applyNumberFormat="1" applyFont="1" applyBorder="1" applyAlignment="1">
      <alignment horizontal="right"/>
      <protection/>
    </xf>
    <xf numFmtId="0" fontId="34" fillId="0" borderId="24" xfId="55" applyNumberFormat="1" applyFont="1" applyBorder="1" applyAlignment="1">
      <alignment/>
      <protection/>
    </xf>
    <xf numFmtId="0" fontId="10" fillId="0" borderId="24" xfId="55" applyFont="1" applyBorder="1">
      <alignment/>
      <protection/>
    </xf>
    <xf numFmtId="0" fontId="10" fillId="0" borderId="25" xfId="55" applyFont="1" applyBorder="1">
      <alignment/>
      <protection/>
    </xf>
    <xf numFmtId="0" fontId="27" fillId="0" borderId="0" xfId="55" applyFont="1" applyAlignment="1">
      <alignment horizontal="center"/>
      <protection/>
    </xf>
    <xf numFmtId="0" fontId="11" fillId="0" borderId="0" xfId="55" applyFont="1" applyBorder="1" applyAlignment="1">
      <alignment horizontal="center" vertical="center"/>
      <protection/>
    </xf>
    <xf numFmtId="7" fontId="40" fillId="0" borderId="47" xfId="55" applyNumberFormat="1" applyFont="1" applyBorder="1" applyAlignment="1">
      <alignment horizontal="center" vertical="center"/>
      <protection/>
    </xf>
    <xf numFmtId="7" fontId="40" fillId="0" borderId="22" xfId="55" applyNumberFormat="1" applyFont="1" applyBorder="1" applyAlignment="1">
      <alignment horizontal="center" vertical="center"/>
      <protection/>
    </xf>
    <xf numFmtId="0" fontId="40" fillId="0" borderId="47" xfId="55" applyFont="1" applyBorder="1" applyAlignment="1">
      <alignment horizontal="center" vertical="center"/>
      <protection/>
    </xf>
    <xf numFmtId="0" fontId="40" fillId="0" borderId="22" xfId="55" applyFont="1" applyBorder="1" applyAlignment="1">
      <alignment horizontal="center" vertical="center"/>
      <protection/>
    </xf>
    <xf numFmtId="0" fontId="3" fillId="0" borderId="47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0" fontId="14" fillId="0" borderId="13" xfId="56" applyFont="1" applyBorder="1" applyAlignment="1">
      <alignment horizontal="center"/>
      <protection/>
    </xf>
    <xf numFmtId="0" fontId="14" fillId="0" borderId="0" xfId="56" applyFont="1" applyBorder="1" applyAlignment="1">
      <alignment horizontal="center"/>
      <protection/>
    </xf>
    <xf numFmtId="0" fontId="14" fillId="0" borderId="14" xfId="56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26" fillId="0" borderId="48" xfId="53" applyFont="1" applyBorder="1" applyAlignment="1">
      <alignment horizontal="center"/>
      <protection/>
    </xf>
    <xf numFmtId="0" fontId="26" fillId="0" borderId="32" xfId="53" applyFont="1" applyBorder="1" applyAlignment="1">
      <alignment horizontal="center"/>
      <protection/>
    </xf>
    <xf numFmtId="0" fontId="35" fillId="0" borderId="49" xfId="53" applyFont="1" applyBorder="1" applyAlignment="1">
      <alignment horizontal="center"/>
      <protection/>
    </xf>
    <xf numFmtId="0" fontId="35" fillId="0" borderId="50" xfId="53" applyFont="1" applyBorder="1" applyAlignment="1">
      <alignment horizontal="center"/>
      <protection/>
    </xf>
    <xf numFmtId="0" fontId="26" fillId="0" borderId="48" xfId="53" applyFont="1" applyBorder="1" applyAlignment="1">
      <alignment horizontal="center" vertical="center"/>
      <protection/>
    </xf>
    <xf numFmtId="0" fontId="26" fillId="0" borderId="32" xfId="53" applyFont="1" applyBorder="1" applyAlignment="1">
      <alignment horizontal="center" vertical="center"/>
      <protection/>
    </xf>
    <xf numFmtId="0" fontId="26" fillId="0" borderId="51" xfId="53" applyFont="1" applyBorder="1" applyAlignment="1">
      <alignment horizontal="center" vertical="center"/>
      <protection/>
    </xf>
    <xf numFmtId="0" fontId="26" fillId="0" borderId="30" xfId="53" applyFont="1" applyBorder="1" applyAlignment="1">
      <alignment horizontal="center" vertical="center"/>
      <protection/>
    </xf>
    <xf numFmtId="0" fontId="26" fillId="0" borderId="52" xfId="53" applyFont="1" applyBorder="1" applyAlignment="1">
      <alignment horizontal="center" vertical="center"/>
      <protection/>
    </xf>
    <xf numFmtId="0" fontId="26" fillId="0" borderId="34" xfId="53" applyFont="1" applyBorder="1" applyAlignment="1">
      <alignment horizontal="center" vertical="center"/>
      <protection/>
    </xf>
    <xf numFmtId="0" fontId="35" fillId="0" borderId="23" xfId="53" applyFont="1" applyBorder="1" applyAlignment="1">
      <alignment horizontal="center" vertical="center"/>
      <protection/>
    </xf>
    <xf numFmtId="0" fontId="35" fillId="0" borderId="53" xfId="53" applyFont="1" applyBorder="1" applyAlignment="1">
      <alignment horizontal="center" vertical="center"/>
      <protection/>
    </xf>
    <xf numFmtId="0" fontId="33" fillId="0" borderId="13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4" xfId="53" applyFont="1" applyBorder="1" applyAlignment="1">
      <alignment horizontal="center"/>
      <protection/>
    </xf>
    <xf numFmtId="0" fontId="7" fillId="0" borderId="0" xfId="53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MRef abr07-sep07" xfId="53"/>
    <cellStyle name="Normal_EDN-EDS-ELP-SGE" xfId="54"/>
    <cellStyle name="Normal_PAFTT Anexo 28" xfId="55"/>
    <cellStyle name="Normal_T0002TB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1123950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1123950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323850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  <sheetName val="Gráfico1"/>
    </sheetNames>
    <sheetDataSet>
      <sheetData sheetId="0">
        <row r="15">
          <cell r="GA15">
            <v>41030</v>
          </cell>
          <cell r="GB15">
            <v>41061</v>
          </cell>
          <cell r="GC15">
            <v>41091</v>
          </cell>
          <cell r="GD15">
            <v>41122</v>
          </cell>
          <cell r="GE15">
            <v>41153</v>
          </cell>
          <cell r="GF15">
            <v>41183</v>
          </cell>
          <cell r="GG15">
            <v>41214</v>
          </cell>
          <cell r="GH15">
            <v>41244</v>
          </cell>
          <cell r="GI15">
            <v>41275</v>
          </cell>
          <cell r="GJ15">
            <v>41306</v>
          </cell>
          <cell r="GK15">
            <v>41334</v>
          </cell>
          <cell r="GL15">
            <v>41365</v>
          </cell>
          <cell r="GM15">
            <v>41395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GG17">
            <v>1</v>
          </cell>
          <cell r="GK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GA18" t="str">
            <v>XXXX</v>
          </cell>
          <cell r="GB18" t="str">
            <v>XXXX</v>
          </cell>
          <cell r="GC18" t="str">
            <v>XXXX</v>
          </cell>
          <cell r="GD18" t="str">
            <v>XXXX</v>
          </cell>
          <cell r="GE18" t="str">
            <v>XXXX</v>
          </cell>
          <cell r="GF18" t="str">
            <v>XXXX</v>
          </cell>
          <cell r="GG18" t="str">
            <v>XXXX</v>
          </cell>
          <cell r="GH18" t="str">
            <v>XXXX</v>
          </cell>
          <cell r="GI18" t="str">
            <v>XXXX</v>
          </cell>
          <cell r="GJ18" t="str">
            <v>XXXX</v>
          </cell>
          <cell r="GK18" t="str">
            <v>XXXX</v>
          </cell>
          <cell r="GL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GD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GH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GB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GC24">
            <v>2</v>
          </cell>
          <cell r="GJ24">
            <v>1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GB25">
            <v>1</v>
          </cell>
          <cell r="GD25">
            <v>1</v>
          </cell>
          <cell r="GH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GH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GC28">
            <v>1</v>
          </cell>
          <cell r="GI28">
            <v>2</v>
          </cell>
          <cell r="GL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GA29" t="str">
            <v>XXXX</v>
          </cell>
          <cell r="GB29" t="str">
            <v>XXXX</v>
          </cell>
          <cell r="GC29" t="str">
            <v>XXXX</v>
          </cell>
          <cell r="GD29" t="str">
            <v>XXXX</v>
          </cell>
          <cell r="GE29" t="str">
            <v>XXXX</v>
          </cell>
          <cell r="GF29" t="str">
            <v>XXXX</v>
          </cell>
          <cell r="GG29" t="str">
            <v>XXXX</v>
          </cell>
          <cell r="GH29" t="str">
            <v>XXXX</v>
          </cell>
          <cell r="GI29" t="str">
            <v>XXXX</v>
          </cell>
          <cell r="GJ29" t="str">
            <v>XXXX</v>
          </cell>
          <cell r="GK29" t="str">
            <v>XXXX</v>
          </cell>
          <cell r="GL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GB33">
            <v>1</v>
          </cell>
          <cell r="GH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GD34">
            <v>1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GL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GD36">
            <v>1</v>
          </cell>
          <cell r="GE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  <cell r="GH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GA38" t="str">
            <v>XXXX</v>
          </cell>
          <cell r="GB38" t="str">
            <v>XXXX</v>
          </cell>
          <cell r="GC38" t="str">
            <v>XXXX</v>
          </cell>
          <cell r="GD38" t="str">
            <v>XXXX</v>
          </cell>
          <cell r="GE38" t="str">
            <v>XXXX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  <cell r="GK38" t="str">
            <v>XXXX</v>
          </cell>
          <cell r="GL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GH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  <cell r="GA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GI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GC43">
            <v>1</v>
          </cell>
          <cell r="GI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GB44">
            <v>1</v>
          </cell>
          <cell r="GI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GA47" t="str">
            <v>XXXX</v>
          </cell>
          <cell r="GB47" t="str">
            <v>XXXX</v>
          </cell>
          <cell r="GC47" t="str">
            <v>XXXX</v>
          </cell>
          <cell r="GD47" t="str">
            <v>XXXX</v>
          </cell>
          <cell r="GE47" t="str">
            <v>XXXX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GD48">
            <v>1</v>
          </cell>
          <cell r="GH48">
            <v>1</v>
          </cell>
          <cell r="GL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GI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GA51" t="str">
            <v>XXXX</v>
          </cell>
          <cell r="GB51" t="str">
            <v>XXXX</v>
          </cell>
          <cell r="GC51" t="str">
            <v>XXXX</v>
          </cell>
          <cell r="GD51" t="str">
            <v>XXXX</v>
          </cell>
          <cell r="GE51" t="str">
            <v>XXXX</v>
          </cell>
          <cell r="GF51" t="str">
            <v>XXXX</v>
          </cell>
          <cell r="GG51" t="str">
            <v>XXXX</v>
          </cell>
          <cell r="GH51" t="str">
            <v>XXXX</v>
          </cell>
          <cell r="GI51" t="str">
            <v>XXXX</v>
          </cell>
          <cell r="GJ51" t="str">
            <v>XXXX</v>
          </cell>
          <cell r="GK51" t="str">
            <v>XXXX</v>
          </cell>
          <cell r="GL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  <cell r="GD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GC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GA59" t="str">
            <v>XXXX</v>
          </cell>
          <cell r="GB59" t="str">
            <v>XXXX</v>
          </cell>
          <cell r="GC59" t="str">
            <v>XXXX</v>
          </cell>
          <cell r="GD59" t="str">
            <v>XXXX</v>
          </cell>
          <cell r="GE59" t="str">
            <v>XXXX</v>
          </cell>
          <cell r="GF59" t="str">
            <v>XXXX</v>
          </cell>
          <cell r="GG59" t="str">
            <v>XXXX</v>
          </cell>
          <cell r="GH59" t="str">
            <v>XXXX</v>
          </cell>
          <cell r="GI59" t="str">
            <v>XXXX</v>
          </cell>
          <cell r="GJ59" t="str">
            <v>XXXX</v>
          </cell>
          <cell r="GK59" t="str">
            <v>XXXX</v>
          </cell>
          <cell r="GL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GA61" t="str">
            <v>XXXX</v>
          </cell>
          <cell r="GB61" t="str">
            <v>XXXX</v>
          </cell>
          <cell r="GC61" t="str">
            <v>XXXX</v>
          </cell>
          <cell r="GD61" t="str">
            <v>XXXX</v>
          </cell>
          <cell r="GE61" t="str">
            <v>XXXX</v>
          </cell>
          <cell r="GF61" t="str">
            <v>XXXX</v>
          </cell>
          <cell r="GG61" t="str">
            <v>XXXX</v>
          </cell>
          <cell r="GH61" t="str">
            <v>XXXX</v>
          </cell>
          <cell r="GI61" t="str">
            <v>XXXX</v>
          </cell>
          <cell r="GJ61" t="str">
            <v>XXXX</v>
          </cell>
          <cell r="GK61" t="str">
            <v>XXXX</v>
          </cell>
          <cell r="GL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A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GA64" t="str">
            <v>XXXX</v>
          </cell>
          <cell r="GB64" t="str">
            <v>XXXX</v>
          </cell>
          <cell r="GC64" t="str">
            <v>XXXX</v>
          </cell>
          <cell r="GD64" t="str">
            <v>XXXX</v>
          </cell>
          <cell r="GE64" t="str">
            <v>XXXX</v>
          </cell>
          <cell r="GF64" t="str">
            <v>XXXX</v>
          </cell>
          <cell r="GG64" t="str">
            <v>XXXX</v>
          </cell>
          <cell r="GH64" t="str">
            <v>XXXX</v>
          </cell>
          <cell r="GI64" t="str">
            <v>XXXX</v>
          </cell>
          <cell r="GJ64" t="str">
            <v>XXXX</v>
          </cell>
          <cell r="GK64" t="str">
            <v>XXXX</v>
          </cell>
          <cell r="GL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GA66" t="str">
            <v>XXXX</v>
          </cell>
          <cell r="GB66" t="str">
            <v>XXXX</v>
          </cell>
          <cell r="GC66" t="str">
            <v>XXXX</v>
          </cell>
          <cell r="GD66" t="str">
            <v>XXXX</v>
          </cell>
          <cell r="GE66" t="str">
            <v>XXXX</v>
          </cell>
          <cell r="GF66" t="str">
            <v>XXXX</v>
          </cell>
          <cell r="GG66" t="str">
            <v>XXXX</v>
          </cell>
          <cell r="GH66" t="str">
            <v>XXXX</v>
          </cell>
          <cell r="GI66" t="str">
            <v>XXXX</v>
          </cell>
          <cell r="GJ66" t="str">
            <v>XXXX</v>
          </cell>
          <cell r="GK66" t="str">
            <v>XXXX</v>
          </cell>
          <cell r="GL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GE69">
            <v>1</v>
          </cell>
          <cell r="GK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GJ71">
            <v>1</v>
          </cell>
          <cell r="GK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GG72">
            <v>1</v>
          </cell>
          <cell r="GK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GC75">
            <v>1</v>
          </cell>
          <cell r="GG75">
            <v>1</v>
          </cell>
          <cell r="GJ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GA77" t="str">
            <v>XXXX</v>
          </cell>
          <cell r="GB77" t="str">
            <v>XXXX</v>
          </cell>
          <cell r="GC77" t="str">
            <v>XXXX</v>
          </cell>
          <cell r="GD77" t="str">
            <v>XXXX</v>
          </cell>
          <cell r="GE77" t="str">
            <v>XXXX</v>
          </cell>
          <cell r="GF77" t="str">
            <v>XXXX</v>
          </cell>
          <cell r="GG77" t="str">
            <v>XXXX</v>
          </cell>
          <cell r="GH77" t="str">
            <v>XXXX</v>
          </cell>
          <cell r="GI77" t="str">
            <v>XXXX</v>
          </cell>
          <cell r="GJ77" t="str">
            <v>XXXX</v>
          </cell>
          <cell r="GK77" t="str">
            <v>XXXX</v>
          </cell>
          <cell r="GL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  <cell r="GK80">
            <v>1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GJ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GH82">
            <v>1</v>
          </cell>
          <cell r="GJ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  <cell r="GE83">
            <v>1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GA84" t="str">
            <v>XXXX</v>
          </cell>
          <cell r="GB84" t="str">
            <v>XXXX</v>
          </cell>
          <cell r="GC84" t="str">
            <v>XXXX</v>
          </cell>
          <cell r="GD84" t="str">
            <v>XXXX</v>
          </cell>
          <cell r="GE84" t="str">
            <v>XXXX</v>
          </cell>
          <cell r="GF84" t="str">
            <v>XXXX</v>
          </cell>
          <cell r="GG84" t="str">
            <v>XXXX</v>
          </cell>
          <cell r="GH84" t="str">
            <v>XXXX</v>
          </cell>
          <cell r="GI84" t="str">
            <v>XXXX</v>
          </cell>
          <cell r="GJ84" t="str">
            <v>XXXX</v>
          </cell>
          <cell r="GK84" t="str">
            <v>XXXX</v>
          </cell>
          <cell r="GL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  <cell r="GG86">
            <v>2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GK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GA89" t="str">
            <v>XXXX</v>
          </cell>
          <cell r="GB89" t="str">
            <v>XXXX</v>
          </cell>
          <cell r="GC89" t="str">
            <v>XXXX</v>
          </cell>
          <cell r="GD89" t="str">
            <v>XXXX</v>
          </cell>
          <cell r="GE89" t="str">
            <v>XXXX</v>
          </cell>
          <cell r="GF89" t="str">
            <v>XXXX</v>
          </cell>
          <cell r="GG89" t="str">
            <v>XXXX</v>
          </cell>
          <cell r="GH89" t="str">
            <v>XXXX</v>
          </cell>
          <cell r="GI89" t="str">
            <v>XXXX</v>
          </cell>
          <cell r="GJ89" t="str">
            <v>XXXX</v>
          </cell>
          <cell r="GK89" t="str">
            <v>XXXX</v>
          </cell>
          <cell r="GL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GA90" t="str">
            <v>XXXX</v>
          </cell>
          <cell r="GB90" t="str">
            <v>XXXX</v>
          </cell>
          <cell r="GC90" t="str">
            <v>XXXX</v>
          </cell>
          <cell r="GD90" t="str">
            <v>XXXX</v>
          </cell>
          <cell r="GE90" t="str">
            <v>XXXX</v>
          </cell>
          <cell r="GF90" t="str">
            <v>XXXX</v>
          </cell>
          <cell r="GG90" t="str">
            <v>XXXX</v>
          </cell>
          <cell r="GH90" t="str">
            <v>XXXX</v>
          </cell>
          <cell r="GI90" t="str">
            <v>XXXX</v>
          </cell>
          <cell r="GJ90" t="str">
            <v>XXXX</v>
          </cell>
          <cell r="GK90" t="str">
            <v>XXXX</v>
          </cell>
          <cell r="GL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  <cell r="GJ91">
            <v>2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GA92" t="str">
            <v>XXXX</v>
          </cell>
          <cell r="GB92" t="str">
            <v>XXXX</v>
          </cell>
          <cell r="GC92" t="str">
            <v>XXXX</v>
          </cell>
          <cell r="GD92" t="str">
            <v>XXXX</v>
          </cell>
          <cell r="GE92" t="str">
            <v>XXXX</v>
          </cell>
          <cell r="GF92" t="str">
            <v>XXXX</v>
          </cell>
          <cell r="GG92" t="str">
            <v>XXXX</v>
          </cell>
          <cell r="GH92" t="str">
            <v>XXXX</v>
          </cell>
          <cell r="GI92" t="str">
            <v>XXXX</v>
          </cell>
          <cell r="GJ92" t="str">
            <v>XXXX</v>
          </cell>
          <cell r="GK92" t="str">
            <v>XXXX</v>
          </cell>
          <cell r="GL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GA94" t="str">
            <v>XXXX</v>
          </cell>
          <cell r="GB94" t="str">
            <v>XXXX</v>
          </cell>
          <cell r="GC94" t="str">
            <v>XXXX</v>
          </cell>
          <cell r="GD94" t="str">
            <v>XXXX</v>
          </cell>
          <cell r="GE94" t="str">
            <v>XXXX</v>
          </cell>
          <cell r="GF94" t="str">
            <v>XXXX</v>
          </cell>
          <cell r="GG94" t="str">
            <v>XXXX</v>
          </cell>
          <cell r="GH94" t="str">
            <v>XXXX</v>
          </cell>
          <cell r="GI94" t="str">
            <v>XXXX</v>
          </cell>
          <cell r="GJ94" t="str">
            <v>XXXX</v>
          </cell>
          <cell r="GK94" t="str">
            <v>XXXX</v>
          </cell>
          <cell r="GL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GH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GD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  <cell r="GH97">
            <v>1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  <cell r="GH98">
            <v>1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GD102">
            <v>1</v>
          </cell>
          <cell r="GG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GJ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GA107" t="str">
            <v>XXXX</v>
          </cell>
          <cell r="GB107" t="str">
            <v>XXXX</v>
          </cell>
          <cell r="GC107" t="str">
            <v>XXXX</v>
          </cell>
          <cell r="GD107" t="str">
            <v>XXXX</v>
          </cell>
          <cell r="GE107" t="str">
            <v>XXXX</v>
          </cell>
          <cell r="GF107" t="str">
            <v>XXXX</v>
          </cell>
          <cell r="GG107" t="str">
            <v>XXXX</v>
          </cell>
          <cell r="GH107" t="str">
            <v>XXXX</v>
          </cell>
          <cell r="GI107" t="str">
            <v>XXXX</v>
          </cell>
          <cell r="GJ107" t="str">
            <v>XXXX</v>
          </cell>
          <cell r="GK107" t="str">
            <v>XXXX</v>
          </cell>
          <cell r="GL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GA108" t="str">
            <v>XXXX</v>
          </cell>
          <cell r="GB108" t="str">
            <v>XXXX</v>
          </cell>
          <cell r="GC108" t="str">
            <v>XXXX</v>
          </cell>
          <cell r="GD108" t="str">
            <v>XXXX</v>
          </cell>
          <cell r="GE108" t="str">
            <v>XXXX</v>
          </cell>
          <cell r="GF108" t="str">
            <v>XXXX</v>
          </cell>
          <cell r="GG108" t="str">
            <v>XXXX</v>
          </cell>
          <cell r="GH108" t="str">
            <v>XXXX</v>
          </cell>
          <cell r="GI108" t="str">
            <v>XXXX</v>
          </cell>
          <cell r="GJ108" t="str">
            <v>XXXX</v>
          </cell>
          <cell r="GK108" t="str">
            <v>XXXX</v>
          </cell>
          <cell r="GL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GA109" t="str">
            <v>XXXX</v>
          </cell>
          <cell r="GB109" t="str">
            <v>XXXX</v>
          </cell>
          <cell r="GC109" t="str">
            <v>XXXX</v>
          </cell>
          <cell r="GD109" t="str">
            <v>XXXX</v>
          </cell>
          <cell r="GE109" t="str">
            <v>XXXX</v>
          </cell>
          <cell r="GF109" t="str">
            <v>XXXX</v>
          </cell>
          <cell r="GG109" t="str">
            <v>XXXX</v>
          </cell>
          <cell r="GH109" t="str">
            <v>XXXX</v>
          </cell>
          <cell r="GI109" t="str">
            <v>XXXX</v>
          </cell>
          <cell r="GJ109" t="str">
            <v>XXXX</v>
          </cell>
          <cell r="GK109" t="str">
            <v>XXXX</v>
          </cell>
          <cell r="GL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GA110" t="str">
            <v>XXXX</v>
          </cell>
          <cell r="GB110" t="str">
            <v>XXXX</v>
          </cell>
          <cell r="GC110" t="str">
            <v>XXXX</v>
          </cell>
          <cell r="GD110" t="str">
            <v>XXXX</v>
          </cell>
          <cell r="GE110" t="str">
            <v>XXXX</v>
          </cell>
          <cell r="GF110" t="str">
            <v>XXXX</v>
          </cell>
          <cell r="GG110" t="str">
            <v>XXXX</v>
          </cell>
          <cell r="GH110" t="str">
            <v>XXXX</v>
          </cell>
          <cell r="GI110" t="str">
            <v>XXXX</v>
          </cell>
          <cell r="GJ110" t="str">
            <v>XXXX</v>
          </cell>
          <cell r="GK110" t="str">
            <v>XXXX</v>
          </cell>
          <cell r="GL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GA111">
            <v>1</v>
          </cell>
          <cell r="GI111">
            <v>2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GF112">
            <v>1</v>
          </cell>
          <cell r="GH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GE113">
            <v>2</v>
          </cell>
          <cell r="GH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GC114">
            <v>1</v>
          </cell>
          <cell r="GI114">
            <v>1</v>
          </cell>
          <cell r="GJ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GH115">
            <v>2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  <cell r="GK117">
            <v>1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GA118" t="str">
            <v>XXXX</v>
          </cell>
          <cell r="GB118" t="str">
            <v>XXXX</v>
          </cell>
          <cell r="GC118" t="str">
            <v>XXXX</v>
          </cell>
          <cell r="GD118" t="str">
            <v>XXXX</v>
          </cell>
          <cell r="GE118" t="str">
            <v>XXXX</v>
          </cell>
          <cell r="GF118" t="str">
            <v>XXXX</v>
          </cell>
          <cell r="GG118" t="str">
            <v>XXXX</v>
          </cell>
          <cell r="GH118" t="str">
            <v>XXXX</v>
          </cell>
          <cell r="GI118" t="str">
            <v>XXXX</v>
          </cell>
          <cell r="GJ118" t="str">
            <v>XXXX</v>
          </cell>
          <cell r="GK118" t="str">
            <v>XXXX</v>
          </cell>
          <cell r="GL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GA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  <cell r="GF126">
            <v>1</v>
          </cell>
          <cell r="GJ126">
            <v>1</v>
          </cell>
          <cell r="GK126">
            <v>1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GA127" t="str">
            <v>XXXX</v>
          </cell>
          <cell r="GB127" t="str">
            <v>XXXX</v>
          </cell>
          <cell r="GC127" t="str">
            <v>XXXX</v>
          </cell>
          <cell r="GD127" t="str">
            <v>XXXX</v>
          </cell>
          <cell r="GE127" t="str">
            <v>XXXX</v>
          </cell>
          <cell r="GF127" t="str">
            <v>XXXX</v>
          </cell>
          <cell r="GG127" t="str">
            <v>XXXX</v>
          </cell>
          <cell r="GH127" t="str">
            <v>XXXX</v>
          </cell>
          <cell r="GI127" t="str">
            <v>XXXX</v>
          </cell>
          <cell r="GJ127" t="str">
            <v>XXXX</v>
          </cell>
          <cell r="GK127" t="str">
            <v>XXXX</v>
          </cell>
          <cell r="GL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GB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  <cell r="GJ130">
            <v>1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GJ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GC132">
            <v>1</v>
          </cell>
          <cell r="GD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  <cell r="GA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GG136">
            <v>1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GE139">
            <v>1</v>
          </cell>
          <cell r="GF139">
            <v>1</v>
          </cell>
          <cell r="GL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  <cell r="GA142">
            <v>1</v>
          </cell>
          <cell r="GB142">
            <v>1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  <cell r="GC144">
            <v>1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  <cell r="GA146">
            <v>1</v>
          </cell>
          <cell r="GC146">
            <v>1</v>
          </cell>
          <cell r="GF146">
            <v>1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  <cell r="GA149">
            <v>1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GK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0">
          <cell r="C160">
            <v>144</v>
          </cell>
          <cell r="E160" t="str">
            <v>BAHIA BLANCA - MONTE HERMOSO</v>
          </cell>
          <cell r="F160">
            <v>132</v>
          </cell>
          <cell r="G160">
            <v>90</v>
          </cell>
          <cell r="GA160" t="str">
            <v>XXXX</v>
          </cell>
          <cell r="GB160" t="str">
            <v>XXXX</v>
          </cell>
          <cell r="GC160" t="str">
            <v>XXXX</v>
          </cell>
          <cell r="GD160" t="str">
            <v>XXXX</v>
          </cell>
          <cell r="GE160" t="str">
            <v>XXXX</v>
          </cell>
          <cell r="GF160" t="str">
            <v>XXXX</v>
          </cell>
          <cell r="GG160" t="str">
            <v>XXXX</v>
          </cell>
        </row>
        <row r="161">
          <cell r="C161">
            <v>145</v>
          </cell>
          <cell r="E161" t="str">
            <v>MONTE HERMOSO - CORONEL DORREGO</v>
          </cell>
          <cell r="F161">
            <v>132</v>
          </cell>
          <cell r="G161">
            <v>35.4</v>
          </cell>
          <cell r="GA161" t="str">
            <v>XXXX</v>
          </cell>
          <cell r="GB161" t="str">
            <v>XXXX</v>
          </cell>
          <cell r="GC161" t="str">
            <v>XXXX</v>
          </cell>
          <cell r="GD161" t="str">
            <v>XXXX</v>
          </cell>
          <cell r="GE161" t="str">
            <v>XXXX</v>
          </cell>
          <cell r="GF161" t="str">
            <v>XXXX</v>
          </cell>
          <cell r="GG161" t="str">
            <v>XXXX</v>
          </cell>
          <cell r="GJ161">
            <v>1</v>
          </cell>
          <cell r="GK161">
            <v>1</v>
          </cell>
        </row>
        <row r="166">
          <cell r="GA166">
            <v>1.68</v>
          </cell>
          <cell r="GB166">
            <v>1.64</v>
          </cell>
          <cell r="GC166">
            <v>1.47</v>
          </cell>
          <cell r="GD166">
            <v>1.59</v>
          </cell>
          <cell r="GE166">
            <v>1.57</v>
          </cell>
          <cell r="GF166">
            <v>1.52</v>
          </cell>
          <cell r="GG166">
            <v>1.47</v>
          </cell>
          <cell r="GH166">
            <v>1.43</v>
          </cell>
          <cell r="GI166">
            <v>1.57</v>
          </cell>
          <cell r="GJ166">
            <v>1.54</v>
          </cell>
          <cell r="GK166">
            <v>1.69</v>
          </cell>
          <cell r="GL166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25.7109375" style="152" customWidth="1"/>
    <col min="2" max="2" width="7.7109375" style="152" customWidth="1"/>
    <col min="3" max="3" width="9.8515625" style="152" customWidth="1"/>
    <col min="4" max="4" width="25.28125" style="152" customWidth="1"/>
    <col min="5" max="5" width="10.421875" style="152" customWidth="1"/>
    <col min="6" max="6" width="25.8515625" style="152" customWidth="1"/>
    <col min="7" max="7" width="10.57421875" style="152" customWidth="1"/>
    <col min="8" max="8" width="24.57421875" style="152" customWidth="1"/>
    <col min="9" max="9" width="15.7109375" style="152" customWidth="1"/>
    <col min="10" max="10" width="18.7109375" style="152" bestFit="1" customWidth="1"/>
    <col min="11" max="11" width="18.140625" style="152" bestFit="1" customWidth="1"/>
    <col min="12" max="16384" width="11.421875" style="152" customWidth="1"/>
  </cols>
  <sheetData>
    <row r="1" spans="2:9" s="147" customFormat="1" ht="26.25">
      <c r="B1" s="148"/>
      <c r="I1" s="149"/>
    </row>
    <row r="2" spans="2:9" s="147" customFormat="1" ht="26.25">
      <c r="B2" s="234" t="s">
        <v>59</v>
      </c>
      <c r="C2" s="234"/>
      <c r="D2" s="234"/>
      <c r="E2" s="234"/>
      <c r="F2" s="234"/>
      <c r="G2" s="234"/>
      <c r="H2" s="234"/>
      <c r="I2" s="234"/>
    </row>
    <row r="3" spans="3:8" ht="18" customHeight="1">
      <c r="C3" s="154"/>
      <c r="D3" s="154"/>
      <c r="E3" s="154"/>
      <c r="F3" s="154"/>
      <c r="G3" s="154"/>
      <c r="H3" s="154"/>
    </row>
    <row r="4" spans="1:9" s="157" customFormat="1" ht="11.25">
      <c r="A4" s="155" t="s">
        <v>0</v>
      </c>
      <c r="B4" s="156"/>
      <c r="C4" s="158"/>
      <c r="D4" s="158"/>
      <c r="E4" s="158"/>
      <c r="F4" s="158"/>
      <c r="G4" s="158"/>
      <c r="H4" s="158"/>
      <c r="I4" s="158"/>
    </row>
    <row r="5" spans="1:9" s="157" customFormat="1" ht="15.75" customHeight="1">
      <c r="A5" s="155" t="s">
        <v>1</v>
      </c>
      <c r="B5" s="224"/>
      <c r="C5" s="160"/>
      <c r="D5" s="160"/>
      <c r="E5" s="160"/>
      <c r="F5" s="160"/>
      <c r="G5" s="160"/>
      <c r="H5" s="160"/>
      <c r="I5" s="158"/>
    </row>
    <row r="6" spans="2:9" s="147" customFormat="1" ht="26.25">
      <c r="B6" s="235" t="s">
        <v>2</v>
      </c>
      <c r="C6" s="235"/>
      <c r="D6" s="235"/>
      <c r="E6" s="235"/>
      <c r="F6" s="235"/>
      <c r="G6" s="235"/>
      <c r="H6" s="235"/>
      <c r="I6" s="235"/>
    </row>
    <row r="7" spans="2:9" s="161" customFormat="1" ht="20.25">
      <c r="B7" s="223"/>
      <c r="C7" s="223"/>
      <c r="D7" s="223"/>
      <c r="E7" s="223"/>
      <c r="F7" s="223"/>
      <c r="G7" s="223"/>
      <c r="H7" s="226"/>
      <c r="I7" s="166"/>
    </row>
    <row r="8" spans="2:9" ht="20.25" customHeight="1">
      <c r="B8" s="235" t="s">
        <v>3</v>
      </c>
      <c r="C8" s="235"/>
      <c r="D8" s="235"/>
      <c r="E8" s="235"/>
      <c r="F8" s="235"/>
      <c r="G8" s="235"/>
      <c r="H8" s="235"/>
      <c r="I8" s="235"/>
    </row>
    <row r="9" spans="2:9" s="161" customFormat="1" ht="20.25">
      <c r="B9" s="223"/>
      <c r="C9" s="227"/>
      <c r="D9" s="227"/>
      <c r="E9" s="227"/>
      <c r="F9" s="227"/>
      <c r="G9" s="223"/>
      <c r="H9" s="226"/>
      <c r="I9" s="166"/>
    </row>
    <row r="10" spans="2:9" ht="18.75">
      <c r="B10" s="235" t="s">
        <v>57</v>
      </c>
      <c r="C10" s="235"/>
      <c r="D10" s="235"/>
      <c r="E10" s="235"/>
      <c r="F10" s="235"/>
      <c r="G10" s="235"/>
      <c r="H10" s="235"/>
      <c r="I10" s="235"/>
    </row>
    <row r="11" spans="2:9" ht="18.75">
      <c r="B11" s="228"/>
      <c r="C11" s="228"/>
      <c r="D11" s="228"/>
      <c r="E11" s="228"/>
      <c r="F11" s="228"/>
      <c r="G11" s="228"/>
      <c r="H11" s="228"/>
      <c r="I11" s="167"/>
    </row>
    <row r="12" spans="2:9" ht="16.5" thickBot="1">
      <c r="B12" s="169"/>
      <c r="C12" s="170"/>
      <c r="D12" s="170"/>
      <c r="E12" s="170"/>
      <c r="F12" s="170"/>
      <c r="G12" s="169"/>
      <c r="H12" s="171"/>
      <c r="I12" s="167"/>
    </row>
    <row r="13" spans="2:9" s="169" customFormat="1" ht="16.5" thickTop="1">
      <c r="B13" s="172">
        <v>1</v>
      </c>
      <c r="C13" s="173" t="b">
        <v>0</v>
      </c>
      <c r="D13" s="174"/>
      <c r="E13" s="174"/>
      <c r="F13" s="174"/>
      <c r="G13" s="174"/>
      <c r="H13" s="174"/>
      <c r="I13" s="175"/>
    </row>
    <row r="14" spans="2:9" s="169" customFormat="1" ht="19.5">
      <c r="B14" s="177" t="s">
        <v>46</v>
      </c>
      <c r="C14" s="178"/>
      <c r="D14" s="179"/>
      <c r="E14" s="180"/>
      <c r="F14" s="180"/>
      <c r="G14" s="180"/>
      <c r="H14" s="180"/>
      <c r="I14" s="182"/>
    </row>
    <row r="15" spans="2:9" s="176" customFormat="1" ht="19.5">
      <c r="B15" s="184"/>
      <c r="C15" s="185"/>
      <c r="D15" s="185"/>
      <c r="E15" s="183"/>
      <c r="F15" s="183"/>
      <c r="G15" s="183"/>
      <c r="H15" s="186"/>
      <c r="I15" s="187"/>
    </row>
    <row r="16" spans="2:9" s="176" customFormat="1" ht="19.5" hidden="1">
      <c r="B16" s="177" t="s">
        <v>30</v>
      </c>
      <c r="C16" s="188"/>
      <c r="D16" s="188"/>
      <c r="E16" s="181"/>
      <c r="F16" s="181"/>
      <c r="G16" s="180"/>
      <c r="H16" s="180"/>
      <c r="I16" s="182"/>
    </row>
    <row r="17" spans="2:9" s="176" customFormat="1" ht="19.5" hidden="1">
      <c r="B17" s="177"/>
      <c r="C17" s="188"/>
      <c r="D17" s="188"/>
      <c r="E17" s="181"/>
      <c r="F17" s="181"/>
      <c r="G17" s="180"/>
      <c r="H17" s="180"/>
      <c r="I17" s="182"/>
    </row>
    <row r="18" spans="2:9" s="176" customFormat="1" ht="19.5">
      <c r="B18" s="184"/>
      <c r="C18" s="185"/>
      <c r="D18" s="185"/>
      <c r="E18" s="183"/>
      <c r="F18" s="183"/>
      <c r="G18" s="186"/>
      <c r="H18" s="186"/>
      <c r="I18" s="187"/>
    </row>
    <row r="19" spans="2:9" s="176" customFormat="1" ht="21.75" customHeight="1">
      <c r="B19" s="184"/>
      <c r="C19" s="189"/>
      <c r="D19" s="190" t="s">
        <v>47</v>
      </c>
      <c r="E19" s="183"/>
      <c r="F19" s="190" t="s">
        <v>31</v>
      </c>
      <c r="G19" s="192"/>
      <c r="H19" s="193">
        <v>588762.42</v>
      </c>
      <c r="I19" s="187"/>
    </row>
    <row r="20" spans="2:9" s="176" customFormat="1" ht="21.75" customHeight="1">
      <c r="B20" s="184"/>
      <c r="C20" s="189"/>
      <c r="D20" s="190"/>
      <c r="E20" s="183"/>
      <c r="F20" s="190"/>
      <c r="G20" s="190"/>
      <c r="H20" s="193"/>
      <c r="I20" s="187"/>
    </row>
    <row r="21" spans="2:9" s="176" customFormat="1" ht="21.75" customHeight="1">
      <c r="B21" s="184"/>
      <c r="C21" s="189"/>
      <c r="D21" s="190" t="s">
        <v>48</v>
      </c>
      <c r="E21" s="167"/>
      <c r="F21" s="190" t="s">
        <v>37</v>
      </c>
      <c r="G21" s="192"/>
      <c r="H21" s="193">
        <v>173202.81</v>
      </c>
      <c r="I21" s="187"/>
    </row>
    <row r="22" spans="2:11" s="176" customFormat="1" ht="21.75" customHeight="1">
      <c r="B22" s="194"/>
      <c r="C22" s="189"/>
      <c r="G22" s="190"/>
      <c r="H22" s="193"/>
      <c r="I22" s="195"/>
      <c r="K22" s="201"/>
    </row>
    <row r="23" spans="2:10" s="176" customFormat="1" ht="21.75" customHeight="1">
      <c r="B23" s="194"/>
      <c r="C23" s="189"/>
      <c r="D23" s="190" t="s">
        <v>49</v>
      </c>
      <c r="E23" s="167"/>
      <c r="F23" s="190" t="s">
        <v>38</v>
      </c>
      <c r="G23" s="192"/>
      <c r="H23" s="193">
        <v>102519.53</v>
      </c>
      <c r="I23" s="195"/>
      <c r="J23" s="201"/>
    </row>
    <row r="24" spans="2:9" ht="21.75" customHeight="1">
      <c r="B24" s="194"/>
      <c r="C24" s="196"/>
      <c r="D24" s="190"/>
      <c r="E24" s="167"/>
      <c r="F24" s="190"/>
      <c r="G24" s="190"/>
      <c r="H24" s="193"/>
      <c r="I24" s="195"/>
    </row>
    <row r="25" spans="2:9" ht="21.75" customHeight="1">
      <c r="B25" s="194"/>
      <c r="C25" s="196"/>
      <c r="D25" s="190" t="s">
        <v>50</v>
      </c>
      <c r="E25" s="167"/>
      <c r="F25" s="190" t="s">
        <v>39</v>
      </c>
      <c r="G25" s="192"/>
      <c r="H25" s="193">
        <v>328872.47</v>
      </c>
      <c r="I25" s="195"/>
    </row>
    <row r="26" spans="2:9" s="176" customFormat="1" ht="21.75" customHeight="1">
      <c r="B26" s="194"/>
      <c r="C26" s="196"/>
      <c r="G26" s="190"/>
      <c r="H26" s="193"/>
      <c r="I26" s="195"/>
    </row>
    <row r="27" spans="2:9" s="176" customFormat="1" ht="21.75" customHeight="1">
      <c r="B27" s="194"/>
      <c r="C27" s="196"/>
      <c r="D27" s="190" t="s">
        <v>51</v>
      </c>
      <c r="E27" s="199"/>
      <c r="F27" s="190" t="s">
        <v>40</v>
      </c>
      <c r="G27" s="192"/>
      <c r="H27" s="193">
        <v>58444.49</v>
      </c>
      <c r="I27" s="195"/>
    </row>
    <row r="28" spans="2:9" ht="21.75" customHeight="1">
      <c r="B28" s="184"/>
      <c r="C28" s="185"/>
      <c r="G28" s="190"/>
      <c r="H28" s="193"/>
      <c r="I28" s="187"/>
    </row>
    <row r="29" spans="2:9" ht="21.75" customHeight="1">
      <c r="B29" s="184"/>
      <c r="C29" s="185"/>
      <c r="D29" s="190" t="s">
        <v>52</v>
      </c>
      <c r="E29" s="183"/>
      <c r="F29" s="190" t="s">
        <v>41</v>
      </c>
      <c r="G29" s="192"/>
      <c r="H29" s="193">
        <v>158832.95</v>
      </c>
      <c r="I29" s="187"/>
    </row>
    <row r="30" spans="2:9" ht="21.75" customHeight="1" thickBot="1">
      <c r="B30" s="184"/>
      <c r="C30" s="185"/>
      <c r="G30" s="183"/>
      <c r="H30" s="186"/>
      <c r="I30" s="195"/>
    </row>
    <row r="31" spans="2:11" ht="21.75" customHeight="1" thickBot="1" thickTop="1">
      <c r="B31" s="184"/>
      <c r="C31" s="185"/>
      <c r="D31" s="190"/>
      <c r="E31" s="183"/>
      <c r="F31" s="236" t="s">
        <v>58</v>
      </c>
      <c r="G31" s="237"/>
      <c r="H31" s="221">
        <f>SUM(H19:H29)</f>
        <v>1410634.67</v>
      </c>
      <c r="I31" s="187"/>
      <c r="K31" s="225"/>
    </row>
    <row r="32" spans="2:9" ht="21.75" customHeight="1" thickBot="1" thickTop="1">
      <c r="B32" s="229"/>
      <c r="C32" s="230"/>
      <c r="D32" s="231"/>
      <c r="E32" s="232"/>
      <c r="F32" s="232"/>
      <c r="G32" s="206"/>
      <c r="H32" s="206"/>
      <c r="I32" s="233"/>
    </row>
    <row r="33" ht="13.5" thickTop="1"/>
  </sheetData>
  <sheetProtection/>
  <mergeCells count="5">
    <mergeCell ref="B2:I2"/>
    <mergeCell ref="B6:I6"/>
    <mergeCell ref="B8:I8"/>
    <mergeCell ref="B10:I10"/>
    <mergeCell ref="F31:G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8" r:id="rId2"/>
  <headerFooter alignWithMargins="0">
    <oddFooter>&amp;L&amp;"Times New Roman,Normal"&amp;F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5.7109375" style="152" customWidth="1"/>
    <col min="2" max="2" width="7.7109375" style="152" customWidth="1"/>
    <col min="3" max="3" width="4.00390625" style="152" customWidth="1"/>
    <col min="4" max="4" width="25.28125" style="152" customWidth="1"/>
    <col min="5" max="5" width="7.28125" style="152" customWidth="1"/>
    <col min="6" max="6" width="25.8515625" style="152" customWidth="1"/>
    <col min="7" max="7" width="54.8515625" style="152" customWidth="1"/>
    <col min="8" max="8" width="24.57421875" style="152" customWidth="1"/>
    <col min="9" max="9" width="27.421875" style="152" customWidth="1"/>
    <col min="10" max="10" width="11.00390625" style="152" customWidth="1"/>
    <col min="11" max="11" width="18.7109375" style="152" bestFit="1" customWidth="1"/>
    <col min="12" max="12" width="18.140625" style="152" bestFit="1" customWidth="1"/>
    <col min="13" max="16384" width="11.421875" style="152" customWidth="1"/>
  </cols>
  <sheetData>
    <row r="1" spans="2:10" s="147" customFormat="1" ht="26.25">
      <c r="B1" s="148"/>
      <c r="J1" s="149"/>
    </row>
    <row r="2" spans="2:10" s="147" customFormat="1" ht="26.25">
      <c r="B2" s="234" t="str">
        <f>Totales!B2</f>
        <v>ANEXO VII al Memorandum D.T.E.E. N° 335 /2014</v>
      </c>
      <c r="C2" s="234"/>
      <c r="D2" s="234"/>
      <c r="E2" s="234"/>
      <c r="F2" s="234"/>
      <c r="G2" s="234"/>
      <c r="H2" s="234"/>
      <c r="I2" s="234"/>
      <c r="J2" s="234"/>
    </row>
    <row r="3" spans="3:9" ht="18" customHeight="1">
      <c r="C3" s="154"/>
      <c r="D3" s="154"/>
      <c r="E3" s="154"/>
      <c r="F3" s="154"/>
      <c r="G3" s="154"/>
      <c r="H3" s="154"/>
      <c r="I3" s="154"/>
    </row>
    <row r="4" spans="1:10" s="157" customFormat="1" ht="11.25">
      <c r="A4" s="155" t="s">
        <v>0</v>
      </c>
      <c r="B4" s="156"/>
      <c r="C4" s="158"/>
      <c r="D4" s="158"/>
      <c r="E4" s="158"/>
      <c r="F4" s="158"/>
      <c r="G4" s="158"/>
      <c r="H4" s="158"/>
      <c r="I4" s="158"/>
      <c r="J4" s="158"/>
    </row>
    <row r="5" spans="1:10" s="157" customFormat="1" ht="15.75" customHeight="1">
      <c r="A5" s="155" t="s">
        <v>1</v>
      </c>
      <c r="B5" s="224"/>
      <c r="C5" s="160"/>
      <c r="D5" s="160"/>
      <c r="E5" s="160"/>
      <c r="F5" s="160"/>
      <c r="G5" s="160"/>
      <c r="H5" s="160"/>
      <c r="I5" s="160"/>
      <c r="J5" s="158"/>
    </row>
    <row r="6" spans="2:10" s="147" customFormat="1" ht="26.25">
      <c r="B6" s="235" t="s">
        <v>2</v>
      </c>
      <c r="C6" s="235"/>
      <c r="D6" s="235"/>
      <c r="E6" s="235"/>
      <c r="F6" s="235"/>
      <c r="G6" s="235"/>
      <c r="H6" s="235"/>
      <c r="I6" s="235"/>
      <c r="J6" s="235"/>
    </row>
    <row r="7" spans="2:10" s="161" customFormat="1" ht="20.25">
      <c r="B7" s="223"/>
      <c r="C7" s="223"/>
      <c r="D7" s="223"/>
      <c r="E7" s="223"/>
      <c r="F7" s="223"/>
      <c r="G7" s="223"/>
      <c r="H7" s="226"/>
      <c r="I7" s="226"/>
      <c r="J7" s="166"/>
    </row>
    <row r="8" spans="2:10" ht="20.25" customHeight="1">
      <c r="B8" s="235" t="s">
        <v>3</v>
      </c>
      <c r="C8" s="235"/>
      <c r="D8" s="235"/>
      <c r="E8" s="235"/>
      <c r="F8" s="235"/>
      <c r="G8" s="235"/>
      <c r="H8" s="235"/>
      <c r="I8" s="235"/>
      <c r="J8" s="235"/>
    </row>
    <row r="9" spans="2:10" s="161" customFormat="1" ht="20.25">
      <c r="B9" s="223"/>
      <c r="C9" s="227"/>
      <c r="D9" s="227"/>
      <c r="E9" s="227"/>
      <c r="F9" s="227"/>
      <c r="G9" s="223"/>
      <c r="H9" s="226"/>
      <c r="I9" s="226"/>
      <c r="J9" s="166"/>
    </row>
    <row r="10" spans="2:10" ht="18.75">
      <c r="B10" s="235" t="s">
        <v>56</v>
      </c>
      <c r="C10" s="235"/>
      <c r="D10" s="235"/>
      <c r="E10" s="235"/>
      <c r="F10" s="235"/>
      <c r="G10" s="235"/>
      <c r="H10" s="235"/>
      <c r="I10" s="235"/>
      <c r="J10" s="235"/>
    </row>
    <row r="11" spans="2:10" ht="18.75">
      <c r="B11" s="228"/>
      <c r="C11" s="228"/>
      <c r="D11" s="228"/>
      <c r="E11" s="228"/>
      <c r="F11" s="228"/>
      <c r="G11" s="228"/>
      <c r="H11" s="228"/>
      <c r="I11" s="228"/>
      <c r="J11" s="167"/>
    </row>
    <row r="12" spans="2:10" ht="16.5" thickBot="1">
      <c r="B12" s="169"/>
      <c r="C12" s="170"/>
      <c r="D12" s="170"/>
      <c r="E12" s="170"/>
      <c r="F12" s="170"/>
      <c r="G12" s="169"/>
      <c r="H12" s="171"/>
      <c r="I12" s="171"/>
      <c r="J12" s="167"/>
    </row>
    <row r="13" spans="2:10" s="169" customFormat="1" ht="16.5" thickTop="1">
      <c r="B13" s="172">
        <v>1</v>
      </c>
      <c r="C13" s="173" t="b">
        <v>0</v>
      </c>
      <c r="D13" s="174"/>
      <c r="E13" s="174"/>
      <c r="F13" s="174"/>
      <c r="G13" s="174"/>
      <c r="H13" s="174"/>
      <c r="I13" s="174"/>
      <c r="J13" s="175"/>
    </row>
    <row r="14" spans="2:10" s="169" customFormat="1" ht="19.5">
      <c r="B14" s="177" t="s">
        <v>46</v>
      </c>
      <c r="C14" s="178"/>
      <c r="D14" s="179"/>
      <c r="E14" s="180"/>
      <c r="F14" s="180"/>
      <c r="G14" s="180"/>
      <c r="H14" s="180"/>
      <c r="I14" s="180"/>
      <c r="J14" s="182"/>
    </row>
    <row r="15" spans="2:10" s="176" customFormat="1" ht="19.5">
      <c r="B15" s="184"/>
      <c r="C15" s="185"/>
      <c r="D15" s="185"/>
      <c r="E15" s="183"/>
      <c r="F15" s="183"/>
      <c r="G15" s="183"/>
      <c r="H15" s="186"/>
      <c r="I15" s="186"/>
      <c r="J15" s="187"/>
    </row>
    <row r="16" spans="2:10" s="176" customFormat="1" ht="19.5" hidden="1">
      <c r="B16" s="177" t="s">
        <v>30</v>
      </c>
      <c r="C16" s="188"/>
      <c r="D16" s="188"/>
      <c r="E16" s="181"/>
      <c r="F16" s="181"/>
      <c r="G16" s="180"/>
      <c r="H16" s="180"/>
      <c r="I16" s="180"/>
      <c r="J16" s="182"/>
    </row>
    <row r="17" spans="2:10" s="176" customFormat="1" ht="19.5" hidden="1">
      <c r="B17" s="177"/>
      <c r="C17" s="188"/>
      <c r="D17" s="188"/>
      <c r="E17" s="181"/>
      <c r="F17" s="181"/>
      <c r="G17" s="180"/>
      <c r="H17" s="180"/>
      <c r="I17" s="180"/>
      <c r="J17" s="182"/>
    </row>
    <row r="18" spans="2:10" s="176" customFormat="1" ht="19.5">
      <c r="B18" s="184"/>
      <c r="C18" s="185"/>
      <c r="D18" s="185"/>
      <c r="E18" s="183"/>
      <c r="F18" s="183"/>
      <c r="G18" s="186"/>
      <c r="H18" s="186"/>
      <c r="I18" s="208"/>
      <c r="J18" s="187"/>
    </row>
    <row r="19" spans="2:10" s="176" customFormat="1" ht="21.75" customHeight="1">
      <c r="B19" s="184"/>
      <c r="C19" s="189"/>
      <c r="D19" s="190" t="s">
        <v>47</v>
      </c>
      <c r="E19" s="183"/>
      <c r="F19" s="190" t="s">
        <v>31</v>
      </c>
      <c r="G19" s="192" t="s">
        <v>33</v>
      </c>
      <c r="H19" s="192" t="s">
        <v>34</v>
      </c>
      <c r="I19" s="193">
        <v>178244.15</v>
      </c>
      <c r="J19" s="187"/>
    </row>
    <row r="20" spans="2:10" s="176" customFormat="1" ht="21.75" customHeight="1">
      <c r="B20" s="184"/>
      <c r="C20" s="189"/>
      <c r="D20" s="190"/>
      <c r="E20" s="183"/>
      <c r="F20" s="190"/>
      <c r="G20" s="200" t="s">
        <v>53</v>
      </c>
      <c r="H20" s="192" t="s">
        <v>54</v>
      </c>
      <c r="I20" s="193">
        <v>41.54</v>
      </c>
      <c r="J20" s="187"/>
    </row>
    <row r="21" spans="2:10" s="176" customFormat="1" ht="21.75" customHeight="1">
      <c r="B21" s="184"/>
      <c r="C21" s="189"/>
      <c r="D21" s="190"/>
      <c r="E21" s="183"/>
      <c r="F21" s="190"/>
      <c r="G21" s="190"/>
      <c r="J21" s="187"/>
    </row>
    <row r="22" spans="2:10" s="176" customFormat="1" ht="21.75" customHeight="1">
      <c r="B22" s="184"/>
      <c r="C22" s="189"/>
      <c r="D22" s="190" t="s">
        <v>48</v>
      </c>
      <c r="E22" s="167"/>
      <c r="F22" s="190" t="s">
        <v>37</v>
      </c>
      <c r="G22" s="192" t="s">
        <v>33</v>
      </c>
      <c r="H22" s="192" t="s">
        <v>34</v>
      </c>
      <c r="I22" s="193">
        <v>57054.26</v>
      </c>
      <c r="J22" s="187"/>
    </row>
    <row r="23" spans="2:10" s="176" customFormat="1" ht="21.75" customHeight="1">
      <c r="B23" s="184"/>
      <c r="C23" s="189"/>
      <c r="D23" s="190"/>
      <c r="E23" s="183"/>
      <c r="F23" s="190"/>
      <c r="G23" s="200" t="s">
        <v>53</v>
      </c>
      <c r="H23" s="192" t="s">
        <v>54</v>
      </c>
      <c r="I23" s="193">
        <v>17.01</v>
      </c>
      <c r="J23" s="187"/>
    </row>
    <row r="24" spans="2:12" s="176" customFormat="1" ht="21.75" customHeight="1">
      <c r="B24" s="194"/>
      <c r="C24" s="189"/>
      <c r="G24" s="190"/>
      <c r="H24" s="152"/>
      <c r="J24" s="195"/>
      <c r="L24" s="201"/>
    </row>
    <row r="25" spans="2:11" s="176" customFormat="1" ht="21.75" customHeight="1">
      <c r="B25" s="194"/>
      <c r="C25" s="189"/>
      <c r="D25" s="190" t="s">
        <v>49</v>
      </c>
      <c r="E25" s="167"/>
      <c r="F25" s="190" t="s">
        <v>38</v>
      </c>
      <c r="G25" s="192" t="s">
        <v>33</v>
      </c>
      <c r="H25" s="192" t="s">
        <v>34</v>
      </c>
      <c r="I25" s="193">
        <v>12272.87</v>
      </c>
      <c r="J25" s="195"/>
      <c r="K25" s="201"/>
    </row>
    <row r="26" spans="2:10" ht="21.75" customHeight="1">
      <c r="B26" s="194"/>
      <c r="C26" s="196"/>
      <c r="D26" s="190"/>
      <c r="E26" s="167"/>
      <c r="F26" s="190"/>
      <c r="G26" s="190"/>
      <c r="I26" s="176"/>
      <c r="J26" s="195"/>
    </row>
    <row r="27" spans="2:10" ht="21.75" customHeight="1">
      <c r="B27" s="194"/>
      <c r="C27" s="196"/>
      <c r="D27" s="190" t="s">
        <v>50</v>
      </c>
      <c r="E27" s="167"/>
      <c r="F27" s="190" t="s">
        <v>39</v>
      </c>
      <c r="G27" s="192" t="s">
        <v>33</v>
      </c>
      <c r="H27" s="192" t="s">
        <v>34</v>
      </c>
      <c r="I27" s="193">
        <v>23113.75</v>
      </c>
      <c r="J27" s="195"/>
    </row>
    <row r="28" spans="2:11" ht="21.75" customHeight="1">
      <c r="B28" s="194"/>
      <c r="C28" s="196"/>
      <c r="D28" s="190"/>
      <c r="E28" s="167"/>
      <c r="F28" s="190"/>
      <c r="G28" s="200" t="s">
        <v>53</v>
      </c>
      <c r="H28" s="192" t="s">
        <v>54</v>
      </c>
      <c r="I28" s="193">
        <v>212.51</v>
      </c>
      <c r="J28" s="195"/>
      <c r="K28" s="225"/>
    </row>
    <row r="29" spans="2:10" s="176" customFormat="1" ht="21.75" customHeight="1">
      <c r="B29" s="194"/>
      <c r="C29" s="196"/>
      <c r="G29" s="190"/>
      <c r="J29" s="195"/>
    </row>
    <row r="30" spans="2:10" s="176" customFormat="1" ht="21.75" customHeight="1">
      <c r="B30" s="194"/>
      <c r="C30" s="196"/>
      <c r="D30" s="190" t="s">
        <v>51</v>
      </c>
      <c r="E30" s="199"/>
      <c r="F30" s="190" t="s">
        <v>40</v>
      </c>
      <c r="G30" s="192" t="s">
        <v>33</v>
      </c>
      <c r="H30" s="192" t="s">
        <v>34</v>
      </c>
      <c r="I30" s="193">
        <v>15166.96</v>
      </c>
      <c r="J30" s="195"/>
    </row>
    <row r="31" spans="2:10" s="169" customFormat="1" ht="21.75" customHeight="1">
      <c r="B31" s="184"/>
      <c r="C31" s="189"/>
      <c r="D31" s="198"/>
      <c r="E31" s="199"/>
      <c r="F31" s="186"/>
      <c r="G31" s="200" t="s">
        <v>53</v>
      </c>
      <c r="H31" s="192" t="s">
        <v>54</v>
      </c>
      <c r="I31" s="193">
        <v>150.65</v>
      </c>
      <c r="J31" s="187"/>
    </row>
    <row r="32" spans="2:10" ht="21.75" customHeight="1">
      <c r="B32" s="184"/>
      <c r="C32" s="185"/>
      <c r="G32" s="190"/>
      <c r="H32" s="176"/>
      <c r="I32" s="176"/>
      <c r="J32" s="187"/>
    </row>
    <row r="33" spans="2:10" ht="21.75" customHeight="1">
      <c r="B33" s="184"/>
      <c r="C33" s="185"/>
      <c r="D33" s="190" t="s">
        <v>52</v>
      </c>
      <c r="E33" s="183"/>
      <c r="F33" s="190" t="s">
        <v>41</v>
      </c>
      <c r="G33" s="192" t="s">
        <v>33</v>
      </c>
      <c r="H33" s="192" t="s">
        <v>34</v>
      </c>
      <c r="I33" s="193">
        <v>16148.56</v>
      </c>
      <c r="J33" s="187"/>
    </row>
    <row r="34" spans="2:10" ht="21.75" customHeight="1">
      <c r="B34" s="184"/>
      <c r="C34" s="185"/>
      <c r="D34" s="190"/>
      <c r="E34" s="199"/>
      <c r="F34" s="190"/>
      <c r="G34" s="200" t="s">
        <v>53</v>
      </c>
      <c r="H34" s="192" t="s">
        <v>54</v>
      </c>
      <c r="I34" s="193">
        <v>90.08</v>
      </c>
      <c r="J34" s="187"/>
    </row>
    <row r="35" spans="2:10" ht="21.75" customHeight="1" thickBot="1">
      <c r="B35" s="184"/>
      <c r="C35" s="185"/>
      <c r="G35" s="183"/>
      <c r="H35" s="186"/>
      <c r="I35" s="186"/>
      <c r="J35" s="187"/>
    </row>
    <row r="36" spans="2:10" ht="21.75" customHeight="1" thickBot="1" thickTop="1">
      <c r="B36" s="184"/>
      <c r="C36" s="185"/>
      <c r="D36" s="190"/>
      <c r="E36" s="183"/>
      <c r="F36" s="190"/>
      <c r="G36" s="238" t="s">
        <v>42</v>
      </c>
      <c r="H36" s="239"/>
      <c r="I36" s="221">
        <f>SUM(I19:I34)</f>
        <v>302512.3400000001</v>
      </c>
      <c r="J36" s="187"/>
    </row>
    <row r="37" spans="2:10" ht="21.75" customHeight="1" thickBot="1" thickTop="1">
      <c r="B37" s="229"/>
      <c r="C37" s="230"/>
      <c r="D37" s="231"/>
      <c r="E37" s="232"/>
      <c r="F37" s="232"/>
      <c r="G37" s="206"/>
      <c r="H37" s="206"/>
      <c r="I37" s="206"/>
      <c r="J37" s="233"/>
    </row>
    <row r="38" ht="13.5" thickTop="1"/>
  </sheetData>
  <sheetProtection/>
  <mergeCells count="5">
    <mergeCell ref="G36:H36"/>
    <mergeCell ref="B2:J2"/>
    <mergeCell ref="B6:J6"/>
    <mergeCell ref="B8:J8"/>
    <mergeCell ref="B10:J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2"/>
  <headerFooter alignWithMargins="0">
    <oddFooter>&amp;L&amp;"Times New Roman,Normal"&amp;F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60" zoomScaleNormal="60" zoomScalePageLayoutView="0" workbookViewId="0" topLeftCell="A1">
      <selection activeCell="K31" sqref="K30:K31"/>
    </sheetView>
  </sheetViews>
  <sheetFormatPr defaultColWidth="11.421875" defaultRowHeight="12.75"/>
  <cols>
    <col min="1" max="1" width="25.7109375" style="152" customWidth="1"/>
    <col min="2" max="2" width="7.7109375" style="152" customWidth="1"/>
    <col min="3" max="3" width="10.8515625" style="152" customWidth="1"/>
    <col min="4" max="4" width="6.7109375" style="152" customWidth="1"/>
    <col min="5" max="6" width="23.28125" style="152" customWidth="1"/>
    <col min="7" max="7" width="55.57421875" style="152" customWidth="1"/>
    <col min="8" max="8" width="28.421875" style="152" bestFit="1" customWidth="1"/>
    <col min="9" max="9" width="28.421875" style="152" customWidth="1"/>
    <col min="10" max="10" width="14.28125" style="152" customWidth="1"/>
    <col min="11" max="11" width="15.7109375" style="152" customWidth="1"/>
    <col min="12" max="12" width="18.7109375" style="152" bestFit="1" customWidth="1"/>
    <col min="13" max="16384" width="11.421875" style="152" customWidth="1"/>
  </cols>
  <sheetData>
    <row r="1" spans="2:11" s="147" customFormat="1" ht="26.25">
      <c r="B1" s="148"/>
      <c r="K1" s="149"/>
    </row>
    <row r="2" spans="2:10" s="147" customFormat="1" ht="26.25">
      <c r="B2" s="148" t="str">
        <f>'Usuarios Dic 12 a May 13'!B2</f>
        <v>ANEXO VII al Memorandum D.T.E.E. N° 335 /2014</v>
      </c>
      <c r="C2" s="150"/>
      <c r="D2" s="151"/>
      <c r="E2" s="151"/>
      <c r="F2" s="151"/>
      <c r="G2" s="151"/>
      <c r="H2" s="151"/>
      <c r="I2" s="151"/>
      <c r="J2" s="151"/>
    </row>
    <row r="3" spans="3:10" ht="12.75">
      <c r="C3" s="153"/>
      <c r="D3" s="154"/>
      <c r="E3" s="154"/>
      <c r="F3" s="154"/>
      <c r="G3" s="154"/>
      <c r="H3" s="154"/>
      <c r="I3" s="154"/>
      <c r="J3" s="154"/>
    </row>
    <row r="4" spans="1:11" s="157" customFormat="1" ht="11.25">
      <c r="A4" s="155" t="s">
        <v>0</v>
      </c>
      <c r="B4" s="156"/>
      <c r="D4" s="158"/>
      <c r="E4" s="158"/>
      <c r="F4" s="158"/>
      <c r="G4" s="158"/>
      <c r="H4" s="158"/>
      <c r="I4" s="158"/>
      <c r="J4" s="158"/>
      <c r="K4" s="158"/>
    </row>
    <row r="5" spans="1:11" s="157" customFormat="1" ht="11.25">
      <c r="A5" s="155" t="s">
        <v>1</v>
      </c>
      <c r="B5" s="156"/>
      <c r="D5" s="158"/>
      <c r="E5" s="158"/>
      <c r="F5" s="158"/>
      <c r="G5" s="158"/>
      <c r="H5" s="158"/>
      <c r="I5" s="158"/>
      <c r="J5" s="158"/>
      <c r="K5" s="158"/>
    </row>
    <row r="6" spans="2:11" s="147" customFormat="1" ht="26.25">
      <c r="B6" s="159"/>
      <c r="C6" s="159"/>
      <c r="D6" s="159"/>
      <c r="E6" s="159"/>
      <c r="F6" s="159"/>
      <c r="G6" s="159"/>
      <c r="H6" s="159"/>
      <c r="I6" s="159"/>
      <c r="J6" s="159"/>
      <c r="K6" s="160"/>
    </row>
    <row r="7" spans="2:11" s="161" customFormat="1" ht="21">
      <c r="B7" s="222" t="s">
        <v>2</v>
      </c>
      <c r="C7" s="163"/>
      <c r="D7" s="164"/>
      <c r="E7" s="164"/>
      <c r="F7" s="164"/>
      <c r="G7" s="164"/>
      <c r="H7" s="165"/>
      <c r="I7" s="165"/>
      <c r="J7" s="165"/>
      <c r="K7" s="166"/>
    </row>
    <row r="8" spans="2:11" ht="12.75">
      <c r="B8" s="223"/>
      <c r="J8" s="167"/>
      <c r="K8" s="167"/>
    </row>
    <row r="9" spans="2:11" s="161" customFormat="1" ht="21">
      <c r="B9" s="222" t="s">
        <v>3</v>
      </c>
      <c r="C9" s="163"/>
      <c r="D9" s="164"/>
      <c r="E9" s="164"/>
      <c r="F9" s="164"/>
      <c r="G9" s="164"/>
      <c r="H9" s="164"/>
      <c r="I9" s="164"/>
      <c r="J9" s="165"/>
      <c r="K9" s="166"/>
    </row>
    <row r="10" spans="2:11" ht="12.75">
      <c r="B10" s="223"/>
      <c r="D10" s="168"/>
      <c r="E10" s="168"/>
      <c r="F10" s="168"/>
      <c r="G10" s="168"/>
      <c r="J10" s="167"/>
      <c r="K10" s="167"/>
    </row>
    <row r="11" spans="2:11" ht="26.25" customHeight="1">
      <c r="B11" s="222" t="s">
        <v>29</v>
      </c>
      <c r="C11" s="162"/>
      <c r="D11" s="162"/>
      <c r="E11" s="162"/>
      <c r="F11" s="162"/>
      <c r="G11" s="162"/>
      <c r="H11" s="162"/>
      <c r="I11" s="162"/>
      <c r="J11" s="162"/>
      <c r="K11" s="167"/>
    </row>
    <row r="12" spans="2:11" ht="15.75" customHeight="1">
      <c r="B12" s="162"/>
      <c r="C12" s="162"/>
      <c r="D12" s="162"/>
      <c r="E12" s="162"/>
      <c r="F12" s="162"/>
      <c r="G12" s="162"/>
      <c r="H12" s="162"/>
      <c r="I12" s="162"/>
      <c r="J12" s="162"/>
      <c r="K12" s="167"/>
    </row>
    <row r="13" spans="4:11" s="169" customFormat="1" ht="16.5" thickBot="1">
      <c r="D13" s="170"/>
      <c r="E13" s="170"/>
      <c r="F13" s="170"/>
      <c r="G13" s="170"/>
      <c r="J13" s="171"/>
      <c r="K13" s="171"/>
    </row>
    <row r="14" spans="2:11" s="169" customFormat="1" ht="16.5" thickTop="1">
      <c r="B14" s="172">
        <v>1</v>
      </c>
      <c r="C14" s="173" t="b">
        <v>0</v>
      </c>
      <c r="D14" s="174"/>
      <c r="E14" s="174"/>
      <c r="F14" s="174"/>
      <c r="G14" s="174"/>
      <c r="H14" s="174"/>
      <c r="I14" s="174"/>
      <c r="J14" s="175"/>
      <c r="K14" s="171"/>
    </row>
    <row r="15" spans="2:11" s="176" customFormat="1" ht="19.5">
      <c r="B15" s="177" t="s">
        <v>46</v>
      </c>
      <c r="C15" s="178"/>
      <c r="D15" s="179"/>
      <c r="E15" s="180"/>
      <c r="F15" s="180"/>
      <c r="G15" s="180"/>
      <c r="H15" s="180"/>
      <c r="I15" s="180"/>
      <c r="J15" s="182"/>
      <c r="K15" s="183"/>
    </row>
    <row r="16" spans="2:11" s="176" customFormat="1" ht="19.5" hidden="1">
      <c r="B16" s="184"/>
      <c r="C16" s="185"/>
      <c r="D16" s="185"/>
      <c r="E16" s="183"/>
      <c r="F16" s="183"/>
      <c r="G16" s="183"/>
      <c r="H16" s="186"/>
      <c r="I16" s="186"/>
      <c r="J16" s="187"/>
      <c r="K16" s="183"/>
    </row>
    <row r="17" spans="2:11" s="176" customFormat="1" ht="19.5" hidden="1">
      <c r="B17" s="177" t="s">
        <v>30</v>
      </c>
      <c r="C17" s="188"/>
      <c r="D17" s="188"/>
      <c r="E17" s="181"/>
      <c r="F17" s="181"/>
      <c r="G17" s="180"/>
      <c r="H17" s="180"/>
      <c r="I17" s="180"/>
      <c r="J17" s="182"/>
      <c r="K17" s="183"/>
    </row>
    <row r="18" spans="2:11" s="176" customFormat="1" ht="19.5">
      <c r="B18" s="177"/>
      <c r="C18" s="188"/>
      <c r="D18" s="188"/>
      <c r="E18" s="181"/>
      <c r="F18" s="181"/>
      <c r="G18" s="180"/>
      <c r="H18" s="180"/>
      <c r="I18" s="180"/>
      <c r="J18" s="182"/>
      <c r="K18" s="183"/>
    </row>
    <row r="19" spans="2:11" s="176" customFormat="1" ht="19.5">
      <c r="B19" s="184"/>
      <c r="C19" s="185"/>
      <c r="D19" s="185"/>
      <c r="E19" s="183"/>
      <c r="F19" s="183"/>
      <c r="G19" s="186"/>
      <c r="H19" s="186"/>
      <c r="I19" s="208"/>
      <c r="J19" s="187"/>
      <c r="K19" s="183"/>
    </row>
    <row r="20" spans="2:11" s="176" customFormat="1" ht="20.25">
      <c r="B20" s="184"/>
      <c r="C20" s="189"/>
      <c r="D20" s="190" t="s">
        <v>47</v>
      </c>
      <c r="E20" s="183"/>
      <c r="F20" s="190" t="s">
        <v>31</v>
      </c>
      <c r="G20" s="191" t="s">
        <v>6</v>
      </c>
      <c r="H20" s="192" t="s">
        <v>32</v>
      </c>
      <c r="I20" s="193">
        <v>393258.05</v>
      </c>
      <c r="J20" s="187"/>
      <c r="K20" s="183"/>
    </row>
    <row r="21" spans="2:11" s="176" customFormat="1" ht="20.25">
      <c r="B21" s="184"/>
      <c r="C21" s="189"/>
      <c r="D21" s="190"/>
      <c r="E21" s="183"/>
      <c r="F21" s="190"/>
      <c r="G21" s="192" t="s">
        <v>35</v>
      </c>
      <c r="H21" s="192" t="s">
        <v>36</v>
      </c>
      <c r="I21" s="193">
        <v>17218.68</v>
      </c>
      <c r="J21" s="187"/>
      <c r="K21" s="183"/>
    </row>
    <row r="22" spans="2:11" s="176" customFormat="1" ht="18.75">
      <c r="B22" s="184"/>
      <c r="C22" s="189"/>
      <c r="D22" s="190"/>
      <c r="E22" s="183"/>
      <c r="F22" s="190"/>
      <c r="G22" s="190"/>
      <c r="J22" s="187"/>
      <c r="K22" s="183"/>
    </row>
    <row r="23" spans="2:11" ht="20.25">
      <c r="B23" s="194"/>
      <c r="C23" s="189"/>
      <c r="D23" s="190" t="s">
        <v>48</v>
      </c>
      <c r="E23" s="167"/>
      <c r="F23" s="190" t="s">
        <v>37</v>
      </c>
      <c r="G23" s="191" t="s">
        <v>6</v>
      </c>
      <c r="H23" s="192" t="s">
        <v>55</v>
      </c>
      <c r="I23" s="193">
        <v>88769.89</v>
      </c>
      <c r="J23" s="195"/>
      <c r="K23" s="167"/>
    </row>
    <row r="24" spans="2:11" ht="20.25">
      <c r="B24" s="194"/>
      <c r="C24" s="189"/>
      <c r="D24" s="190"/>
      <c r="E24" s="167"/>
      <c r="F24" s="190"/>
      <c r="G24" s="192" t="s">
        <v>35</v>
      </c>
      <c r="H24" s="192" t="s">
        <v>36</v>
      </c>
      <c r="I24" s="193">
        <v>27361.65</v>
      </c>
      <c r="J24" s="195"/>
      <c r="K24" s="167"/>
    </row>
    <row r="25" spans="2:11" ht="18.75">
      <c r="B25" s="194"/>
      <c r="C25" s="196"/>
      <c r="D25" s="190"/>
      <c r="E25" s="167"/>
      <c r="F25" s="190"/>
      <c r="G25" s="190"/>
      <c r="I25" s="176"/>
      <c r="J25" s="195"/>
      <c r="K25" s="167"/>
    </row>
    <row r="26" spans="2:11" ht="20.25">
      <c r="B26" s="194"/>
      <c r="C26" s="196"/>
      <c r="D26" s="190" t="s">
        <v>49</v>
      </c>
      <c r="E26" s="167"/>
      <c r="F26" s="190" t="s">
        <v>38</v>
      </c>
      <c r="G26" s="191" t="s">
        <v>6</v>
      </c>
      <c r="H26" s="192" t="s">
        <v>32</v>
      </c>
      <c r="I26" s="193">
        <v>85118.96</v>
      </c>
      <c r="J26" s="195"/>
      <c r="K26" s="167"/>
    </row>
    <row r="27" spans="2:11" ht="20.25">
      <c r="B27" s="194"/>
      <c r="C27" s="196"/>
      <c r="D27" s="190"/>
      <c r="E27" s="167"/>
      <c r="F27" s="190"/>
      <c r="G27" s="192" t="s">
        <v>35</v>
      </c>
      <c r="H27" s="192" t="s">
        <v>36</v>
      </c>
      <c r="I27" s="193">
        <v>5127.7</v>
      </c>
      <c r="J27" s="195"/>
      <c r="K27" s="167"/>
    </row>
    <row r="28" spans="2:11" ht="18.75">
      <c r="B28" s="194"/>
      <c r="C28" s="196"/>
      <c r="D28" s="190"/>
      <c r="E28" s="167"/>
      <c r="F28" s="190"/>
      <c r="G28" s="190"/>
      <c r="I28" s="176"/>
      <c r="J28" s="195"/>
      <c r="K28" s="167"/>
    </row>
    <row r="29" spans="2:11" ht="20.25">
      <c r="B29" s="194"/>
      <c r="C29" s="196"/>
      <c r="D29" s="190" t="s">
        <v>50</v>
      </c>
      <c r="E29" s="167"/>
      <c r="F29" s="190" t="s">
        <v>39</v>
      </c>
      <c r="G29" s="191" t="s">
        <v>6</v>
      </c>
      <c r="H29" s="192" t="s">
        <v>32</v>
      </c>
      <c r="I29" s="197">
        <v>295640.97</v>
      </c>
      <c r="J29" s="195"/>
      <c r="K29" s="167"/>
    </row>
    <row r="30" spans="2:11" ht="20.25">
      <c r="B30" s="194"/>
      <c r="C30" s="196"/>
      <c r="D30" s="190"/>
      <c r="E30" s="167"/>
      <c r="F30" s="190"/>
      <c r="G30" s="192" t="s">
        <v>35</v>
      </c>
      <c r="H30" s="192" t="s">
        <v>36</v>
      </c>
      <c r="I30" s="197">
        <v>9905.24</v>
      </c>
      <c r="J30" s="195"/>
      <c r="K30" s="167"/>
    </row>
    <row r="31" spans="2:11" s="176" customFormat="1" ht="19.5">
      <c r="B31" s="184"/>
      <c r="C31" s="189"/>
      <c r="D31" s="198"/>
      <c r="E31" s="199"/>
      <c r="F31" s="186"/>
      <c r="G31" s="190"/>
      <c r="J31" s="187"/>
      <c r="K31" s="183"/>
    </row>
    <row r="32" spans="2:11" s="176" customFormat="1" ht="20.25">
      <c r="B32" s="184"/>
      <c r="C32" s="185"/>
      <c r="D32" s="190" t="s">
        <v>51</v>
      </c>
      <c r="E32" s="199"/>
      <c r="F32" s="190" t="s">
        <v>40</v>
      </c>
      <c r="G32" s="191" t="s">
        <v>6</v>
      </c>
      <c r="H32" s="192" t="s">
        <v>32</v>
      </c>
      <c r="I32" s="197">
        <v>31923.69</v>
      </c>
      <c r="J32" s="187"/>
      <c r="K32" s="183"/>
    </row>
    <row r="33" spans="2:11" s="176" customFormat="1" ht="20.25">
      <c r="B33" s="184"/>
      <c r="C33" s="185"/>
      <c r="D33" s="190"/>
      <c r="E33" s="199"/>
      <c r="F33" s="190"/>
      <c r="G33" s="192" t="s">
        <v>35</v>
      </c>
      <c r="H33" s="192" t="s">
        <v>36</v>
      </c>
      <c r="I33" s="197">
        <v>11203.19</v>
      </c>
      <c r="J33" s="187"/>
      <c r="K33" s="183"/>
    </row>
    <row r="34" spans="2:11" s="176" customFormat="1" ht="18.75">
      <c r="B34" s="184"/>
      <c r="C34" s="185"/>
      <c r="D34" s="190"/>
      <c r="E34" s="199"/>
      <c r="F34" s="190"/>
      <c r="G34" s="190"/>
      <c r="J34" s="187"/>
      <c r="K34" s="183"/>
    </row>
    <row r="35" spans="2:11" s="176" customFormat="1" ht="20.25">
      <c r="B35" s="184"/>
      <c r="C35" s="185"/>
      <c r="D35" s="190" t="s">
        <v>52</v>
      </c>
      <c r="E35" s="183"/>
      <c r="F35" s="190" t="s">
        <v>41</v>
      </c>
      <c r="G35" s="191" t="s">
        <v>6</v>
      </c>
      <c r="H35" s="192" t="s">
        <v>32</v>
      </c>
      <c r="I35" s="197">
        <v>128127.53</v>
      </c>
      <c r="J35" s="187"/>
      <c r="K35" s="183"/>
    </row>
    <row r="36" spans="2:11" s="176" customFormat="1" ht="20.25">
      <c r="B36" s="184"/>
      <c r="C36" s="185"/>
      <c r="D36" s="190"/>
      <c r="E36" s="183"/>
      <c r="F36" s="190"/>
      <c r="G36" s="192" t="s">
        <v>35</v>
      </c>
      <c r="H36" s="192" t="s">
        <v>36</v>
      </c>
      <c r="I36" s="197">
        <v>14466.78</v>
      </c>
      <c r="J36" s="187"/>
      <c r="K36" s="183"/>
    </row>
    <row r="37" spans="2:11" s="176" customFormat="1" ht="20.25" thickBot="1">
      <c r="B37" s="184"/>
      <c r="C37" s="185"/>
      <c r="D37" s="200"/>
      <c r="E37" s="183"/>
      <c r="F37" s="183"/>
      <c r="G37" s="183"/>
      <c r="H37" s="186"/>
      <c r="I37" s="186"/>
      <c r="J37" s="187"/>
      <c r="K37" s="183"/>
    </row>
    <row r="38" spans="2:12" s="176" customFormat="1" ht="27.75" customHeight="1" thickBot="1" thickTop="1">
      <c r="B38" s="184"/>
      <c r="C38" s="189"/>
      <c r="D38" s="189"/>
      <c r="E38" s="153"/>
      <c r="F38" s="153"/>
      <c r="G38" s="238" t="s">
        <v>42</v>
      </c>
      <c r="H38" s="239"/>
      <c r="I38" s="221">
        <f>SUM(I20:I36)</f>
        <v>1108122.3299999998</v>
      </c>
      <c r="J38" s="187"/>
      <c r="K38" s="183"/>
      <c r="L38" s="201"/>
    </row>
    <row r="39" spans="2:11" s="176" customFormat="1" ht="9" customHeight="1" thickTop="1">
      <c r="B39" s="184"/>
      <c r="C39" s="189"/>
      <c r="D39" s="189"/>
      <c r="E39" s="153"/>
      <c r="F39" s="153"/>
      <c r="G39" s="202"/>
      <c r="H39" s="203"/>
      <c r="I39" s="203"/>
      <c r="J39" s="187"/>
      <c r="K39" s="183"/>
    </row>
    <row r="40" spans="2:11" s="176" customFormat="1" ht="18.75">
      <c r="B40" s="184"/>
      <c r="C40" s="204"/>
      <c r="D40" s="189"/>
      <c r="E40" s="153"/>
      <c r="F40" s="153"/>
      <c r="G40" s="202"/>
      <c r="H40" s="203"/>
      <c r="I40" s="203"/>
      <c r="J40" s="187"/>
      <c r="K40" s="183"/>
    </row>
    <row r="41" spans="2:11" s="169" customFormat="1" ht="9" customHeight="1" thickBot="1">
      <c r="B41" s="205"/>
      <c r="C41" s="206"/>
      <c r="D41" s="206"/>
      <c r="E41" s="206"/>
      <c r="F41" s="206"/>
      <c r="G41" s="206"/>
      <c r="H41" s="206"/>
      <c r="I41" s="206"/>
      <c r="J41" s="207"/>
      <c r="K41" s="171"/>
    </row>
    <row r="42" ht="13.5" thickTop="1"/>
  </sheetData>
  <sheetProtection/>
  <mergeCells count="1">
    <mergeCell ref="G38:H3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headerFooter alignWithMargins="0">
    <oddFooter>&amp;L&amp;"Times New Roman,Normal"&amp;8&amp;F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9"/>
  <sheetViews>
    <sheetView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14.57421875" style="1" customWidth="1"/>
    <col min="2" max="2" width="11.421875" style="1" customWidth="1"/>
    <col min="3" max="3" width="7.7109375" style="1" customWidth="1"/>
    <col min="4" max="4" width="17.140625" style="1" customWidth="1"/>
    <col min="5" max="5" width="65.00390625" style="1" customWidth="1"/>
    <col min="6" max="6" width="15.8515625" style="1" bestFit="1" customWidth="1"/>
    <col min="7" max="8" width="10.7109375" style="1" customWidth="1"/>
    <col min="9" max="22" width="12.7109375" style="1" customWidth="1"/>
    <col min="23" max="16384" width="11.421875" style="1" customWidth="1"/>
  </cols>
  <sheetData>
    <row r="1" ht="36" customHeight="1">
      <c r="V1" s="2"/>
    </row>
    <row r="2" spans="2:22" s="3" customFormat="1" ht="31.5" customHeight="1">
      <c r="B2" s="4" t="str">
        <f>'Usuarios Dic 12 a May 13'!B2</f>
        <v>ANEXO VII al Memorandum D.T.E.E. N° 335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7" customFormat="1" ht="11.25">
      <c r="A3" s="5" t="s">
        <v>0</v>
      </c>
      <c r="B3" s="6"/>
      <c r="V3" s="8"/>
    </row>
    <row r="4" spans="1:22" s="7" customFormat="1" ht="11.25">
      <c r="A4" s="5" t="s">
        <v>1</v>
      </c>
      <c r="B4" s="6"/>
      <c r="V4" s="8"/>
    </row>
    <row r="5" spans="2:179" s="9" customFormat="1" ht="20.25">
      <c r="B5" s="245" t="s">
        <v>2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</row>
    <row r="6" spans="2:179" s="9" customFormat="1" ht="14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</row>
    <row r="7" spans="2:179" s="12" customFormat="1" ht="18.75">
      <c r="B7" s="246" t="s">
        <v>3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</row>
    <row r="8" spans="2:179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</row>
    <row r="9" spans="2:179" s="16" customFormat="1" ht="15.75">
      <c r="B9" s="247" t="s">
        <v>4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</row>
    <row r="10" spans="2:179" ht="13.5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</row>
    <row r="11" spans="2:179" ht="13.5" thickTop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</row>
    <row r="12" spans="2:179" s="16" customFormat="1" ht="15.75">
      <c r="B12" s="242" t="s">
        <v>43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</row>
    <row r="13" spans="2:22" ht="13.5" thickBo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2:22" s="24" customFormat="1" ht="33.75" customHeight="1" thickBot="1" thickTop="1">
      <c r="B14" s="25"/>
      <c r="C14" s="26"/>
      <c r="D14" s="27" t="s">
        <v>5</v>
      </c>
      <c r="E14" s="27" t="s">
        <v>6</v>
      </c>
      <c r="F14" s="28" t="s">
        <v>7</v>
      </c>
      <c r="G14" s="28" t="s">
        <v>8</v>
      </c>
      <c r="H14" s="29" t="s">
        <v>9</v>
      </c>
      <c r="I14" s="30">
        <f>'[1]BASE'!GA15</f>
        <v>41030</v>
      </c>
      <c r="J14" s="30">
        <f>'[1]BASE'!GB15</f>
        <v>41061</v>
      </c>
      <c r="K14" s="30">
        <f>'[1]BASE'!GC15</f>
        <v>41091</v>
      </c>
      <c r="L14" s="30">
        <f>'[1]BASE'!GD15</f>
        <v>41122</v>
      </c>
      <c r="M14" s="30">
        <f>'[1]BASE'!GE15</f>
        <v>41153</v>
      </c>
      <c r="N14" s="30">
        <f>'[1]BASE'!GF15</f>
        <v>41183</v>
      </c>
      <c r="O14" s="30">
        <f>'[1]BASE'!GG15</f>
        <v>41214</v>
      </c>
      <c r="P14" s="30">
        <f>'[1]BASE'!GH15</f>
        <v>41244</v>
      </c>
      <c r="Q14" s="30">
        <f>'[1]BASE'!GI15</f>
        <v>41275</v>
      </c>
      <c r="R14" s="30">
        <f>'[1]BASE'!GJ15</f>
        <v>41306</v>
      </c>
      <c r="S14" s="30">
        <f>'[1]BASE'!GK15</f>
        <v>41334</v>
      </c>
      <c r="T14" s="30">
        <f>'[1]BASE'!GL15</f>
        <v>41365</v>
      </c>
      <c r="U14" s="30">
        <f>'[1]BASE'!GM15</f>
        <v>41395</v>
      </c>
      <c r="V14" s="31"/>
    </row>
    <row r="15" spans="2:22" s="32" customFormat="1" ht="19.5" customHeight="1" thickTop="1">
      <c r="B15" s="33"/>
      <c r="C15" s="209"/>
      <c r="D15" s="210"/>
      <c r="E15" s="210"/>
      <c r="F15" s="210"/>
      <c r="G15" s="210"/>
      <c r="H15" s="209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34"/>
      <c r="V15" s="35"/>
    </row>
    <row r="16" spans="2:22" s="32" customFormat="1" ht="18">
      <c r="B16" s="33"/>
      <c r="C16" s="212">
        <f>IF('[1]BASE'!C17="","",'[1]BASE'!C17)</f>
        <v>1</v>
      </c>
      <c r="D16" s="212">
        <f>IF('[1]BASE'!D17="","",'[1]BASE'!D17)</f>
        <v>1403</v>
      </c>
      <c r="E16" s="212" t="str">
        <f>IF('[1]BASE'!E17="","",'[1]BASE'!E17)</f>
        <v>BRAGADO - HENDERSON</v>
      </c>
      <c r="F16" s="212">
        <f>IF('[1]BASE'!F17="","",'[1]BASE'!F17)</f>
        <v>220</v>
      </c>
      <c r="G16" s="212">
        <f>IF('[1]BASE'!G17="","",'[1]BASE'!G17)</f>
        <v>177</v>
      </c>
      <c r="H16" s="212" t="str">
        <f>IF('[1]BASE'!H17="","",'[1]BASE'!H17)</f>
        <v>A</v>
      </c>
      <c r="I16" s="213">
        <f>IF('[1]BASE'!GA17="","",'[1]BASE'!GA17)</f>
      </c>
      <c r="J16" s="213">
        <f>IF('[1]BASE'!GB17="","",'[1]BASE'!GB17)</f>
      </c>
      <c r="K16" s="213">
        <f>IF('[1]BASE'!GC17="","",'[1]BASE'!GC17)</f>
      </c>
      <c r="L16" s="213">
        <f>IF('[1]BASE'!GD17="","",'[1]BASE'!GD17)</f>
      </c>
      <c r="M16" s="213">
        <f>IF('[1]BASE'!GE17="","",'[1]BASE'!GE17)</f>
      </c>
      <c r="N16" s="213">
        <f>IF('[1]BASE'!GF17="","",'[1]BASE'!GF17)</f>
      </c>
      <c r="O16" s="213">
        <f>IF('[1]BASE'!GG17="","",'[1]BASE'!GG17)</f>
        <v>1</v>
      </c>
      <c r="P16" s="213">
        <f>IF('[1]BASE'!GH17="","",'[1]BASE'!GH17)</f>
      </c>
      <c r="Q16" s="213">
        <f>IF('[1]BASE'!GI17="","",'[1]BASE'!GI17)</f>
      </c>
      <c r="R16" s="213">
        <f>IF('[1]BASE'!GJ17="","",'[1]BASE'!GJ17)</f>
      </c>
      <c r="S16" s="213">
        <f>IF('[1]BASE'!GK17="","",'[1]BASE'!GK17)</f>
        <v>1</v>
      </c>
      <c r="T16" s="213">
        <f>IF('[1]BASE'!GL17="","",'[1]BASE'!GL17)</f>
      </c>
      <c r="U16" s="36"/>
      <c r="V16" s="35"/>
    </row>
    <row r="17" spans="2:22" s="32" customFormat="1" ht="18">
      <c r="B17" s="33"/>
      <c r="C17" s="214">
        <f>IF('[1]BASE'!C18="","",'[1]BASE'!C18)</f>
        <v>2</v>
      </c>
      <c r="D17" s="214" t="str">
        <f>IF('[1]BASE'!D18="","",'[1]BASE'!D18)</f>
        <v>CE-000</v>
      </c>
      <c r="E17" s="214" t="str">
        <f>IF('[1]BASE'!E18="","",'[1]BASE'!E18)</f>
        <v>AZUL - LAS FLORES</v>
      </c>
      <c r="F17" s="214">
        <f>IF('[1]BASE'!F18="","",'[1]BASE'!F18)</f>
        <v>132</v>
      </c>
      <c r="G17" s="214">
        <f>IF('[1]BASE'!G18="","",'[1]BASE'!G18)</f>
        <v>107</v>
      </c>
      <c r="H17" s="214" t="str">
        <f>IF('[1]BASE'!H18="","",'[1]BASE'!H18)</f>
        <v>C</v>
      </c>
      <c r="I17" s="215" t="str">
        <f>IF('[1]BASE'!GA18="","",'[1]BASE'!GA18)</f>
        <v>XXXX</v>
      </c>
      <c r="J17" s="215" t="str">
        <f>IF('[1]BASE'!GB18="","",'[1]BASE'!GB18)</f>
        <v>XXXX</v>
      </c>
      <c r="K17" s="215" t="str">
        <f>IF('[1]BASE'!GC18="","",'[1]BASE'!GC18)</f>
        <v>XXXX</v>
      </c>
      <c r="L17" s="215" t="str">
        <f>IF('[1]BASE'!GD18="","",'[1]BASE'!GD18)</f>
        <v>XXXX</v>
      </c>
      <c r="M17" s="215" t="str">
        <f>IF('[1]BASE'!GE18="","",'[1]BASE'!GE18)</f>
        <v>XXXX</v>
      </c>
      <c r="N17" s="215" t="str">
        <f>IF('[1]BASE'!GF18="","",'[1]BASE'!GF18)</f>
        <v>XXXX</v>
      </c>
      <c r="O17" s="215" t="str">
        <f>IF('[1]BASE'!GG18="","",'[1]BASE'!GG18)</f>
        <v>XXXX</v>
      </c>
      <c r="P17" s="215" t="str">
        <f>IF('[1]BASE'!GH18="","",'[1]BASE'!GH18)</f>
        <v>XXXX</v>
      </c>
      <c r="Q17" s="215" t="str">
        <f>IF('[1]BASE'!GI18="","",'[1]BASE'!GI18)</f>
        <v>XXXX</v>
      </c>
      <c r="R17" s="215" t="str">
        <f>IF('[1]BASE'!GJ18="","",'[1]BASE'!GJ18)</f>
        <v>XXXX</v>
      </c>
      <c r="S17" s="215" t="str">
        <f>IF('[1]BASE'!GK18="","",'[1]BASE'!GK18)</f>
        <v>XXXX</v>
      </c>
      <c r="T17" s="215" t="str">
        <f>IF('[1]BASE'!GL18="","",'[1]BASE'!GL18)</f>
        <v>XXXX</v>
      </c>
      <c r="U17" s="36"/>
      <c r="V17" s="35"/>
    </row>
    <row r="18" spans="2:22" s="32" customFormat="1" ht="19.5" customHeight="1">
      <c r="B18" s="33"/>
      <c r="C18" s="212">
        <f>IF('[1]BASE'!C19="","",'[1]BASE'!C19)</f>
        <v>3</v>
      </c>
      <c r="D18" s="212">
        <f>IF('[1]BASE'!D19="","",'[1]BASE'!D19)</f>
        <v>1534</v>
      </c>
      <c r="E18" s="212" t="str">
        <f>IF('[1]BASE'!E19="","",'[1]BASE'!E19)</f>
        <v>BAHIA BLANCA - NORTE II</v>
      </c>
      <c r="F18" s="212">
        <f>IF('[1]BASE'!F19="","",'[1]BASE'!F19)</f>
        <v>132</v>
      </c>
      <c r="G18" s="212">
        <f>IF('[1]BASE'!G19="","",'[1]BASE'!G19)</f>
        <v>19</v>
      </c>
      <c r="H18" s="212" t="str">
        <f>IF('[1]BASE'!H19="","",'[1]BASE'!H19)</f>
        <v>C</v>
      </c>
      <c r="I18" s="213">
        <f>IF('[1]BASE'!GA19="","",'[1]BASE'!GA19)</f>
      </c>
      <c r="J18" s="213">
        <f>IF('[1]BASE'!GB19="","",'[1]BASE'!GB19)</f>
      </c>
      <c r="K18" s="213">
        <f>IF('[1]BASE'!GC19="","",'[1]BASE'!GC19)</f>
      </c>
      <c r="L18" s="213">
        <f>IF('[1]BASE'!GD19="","",'[1]BASE'!GD19)</f>
      </c>
      <c r="M18" s="213">
        <f>IF('[1]BASE'!GE19="","",'[1]BASE'!GE19)</f>
      </c>
      <c r="N18" s="213">
        <f>IF('[1]BASE'!GF19="","",'[1]BASE'!GF19)</f>
      </c>
      <c r="O18" s="213">
        <f>IF('[1]BASE'!GG19="","",'[1]BASE'!GG19)</f>
      </c>
      <c r="P18" s="213">
        <f>IF('[1]BASE'!GH19="","",'[1]BASE'!GH19)</f>
      </c>
      <c r="Q18" s="213">
        <f>IF('[1]BASE'!GI19="","",'[1]BASE'!GI19)</f>
      </c>
      <c r="R18" s="213">
        <f>IF('[1]BASE'!GJ19="","",'[1]BASE'!GJ19)</f>
      </c>
      <c r="S18" s="213">
        <f>IF('[1]BASE'!GK19="","",'[1]BASE'!GK19)</f>
      </c>
      <c r="T18" s="213">
        <f>IF('[1]BASE'!GL19="","",'[1]BASE'!GL19)</f>
      </c>
      <c r="U18" s="36"/>
      <c r="V18" s="35"/>
    </row>
    <row r="19" spans="2:22" s="32" customFormat="1" ht="19.5" customHeight="1">
      <c r="B19" s="33"/>
      <c r="C19" s="214">
        <f>IF('[1]BASE'!C20="","",'[1]BASE'!C20)</f>
        <v>4</v>
      </c>
      <c r="D19" s="214">
        <f>IF('[1]BASE'!D20="","",'[1]BASE'!D20)</f>
        <v>1532</v>
      </c>
      <c r="E19" s="214" t="str">
        <f>IF('[1]BASE'!E20="","",'[1]BASE'!E20)</f>
        <v>BAHIA BLANCA - P. LURO</v>
      </c>
      <c r="F19" s="214">
        <f>IF('[1]BASE'!F20="","",'[1]BASE'!F20)</f>
        <v>132</v>
      </c>
      <c r="G19" s="214">
        <f>IF('[1]BASE'!G20="","",'[1]BASE'!G20)</f>
        <v>141</v>
      </c>
      <c r="H19" s="214" t="str">
        <f>IF('[1]BASE'!H20="","",'[1]BASE'!H20)</f>
        <v>B</v>
      </c>
      <c r="I19" s="215">
        <f>IF('[1]BASE'!GA20="","",'[1]BASE'!GA20)</f>
      </c>
      <c r="J19" s="215">
        <f>IF('[1]BASE'!GB20="","",'[1]BASE'!GB20)</f>
      </c>
      <c r="K19" s="215">
        <f>IF('[1]BASE'!GC20="","",'[1]BASE'!GC20)</f>
      </c>
      <c r="L19" s="215">
        <f>IF('[1]BASE'!GD20="","",'[1]BASE'!GD20)</f>
        <v>1</v>
      </c>
      <c r="M19" s="215">
        <f>IF('[1]BASE'!GE20="","",'[1]BASE'!GE20)</f>
      </c>
      <c r="N19" s="215">
        <f>IF('[1]BASE'!GF20="","",'[1]BASE'!GF20)</f>
      </c>
      <c r="O19" s="215">
        <f>IF('[1]BASE'!GG20="","",'[1]BASE'!GG20)</f>
      </c>
      <c r="P19" s="215">
        <f>IF('[1]BASE'!GH20="","",'[1]BASE'!GH20)</f>
      </c>
      <c r="Q19" s="215">
        <f>IF('[1]BASE'!GI20="","",'[1]BASE'!GI20)</f>
      </c>
      <c r="R19" s="215">
        <f>IF('[1]BASE'!GJ20="","",'[1]BASE'!GJ20)</f>
      </c>
      <c r="S19" s="215">
        <f>IF('[1]BASE'!GK20="","",'[1]BASE'!GK20)</f>
      </c>
      <c r="T19" s="215">
        <f>IF('[1]BASE'!GL20="","",'[1]BASE'!GL20)</f>
      </c>
      <c r="U19" s="36"/>
      <c r="V19" s="35"/>
    </row>
    <row r="20" spans="2:22" s="32" customFormat="1" ht="19.5" customHeight="1">
      <c r="B20" s="33"/>
      <c r="C20" s="212">
        <f>IF('[1]BASE'!C21="","",'[1]BASE'!C21)</f>
        <v>5</v>
      </c>
      <c r="D20" s="212">
        <f>IF('[1]BASE'!D21="","",'[1]BASE'!D21)</f>
        <v>1535</v>
      </c>
      <c r="E20" s="212" t="str">
        <f>IF('[1]BASE'!E21="","",'[1]BASE'!E21)</f>
        <v>BAHIA BLANCA - PETROQ. BAHIA BLANCA 1</v>
      </c>
      <c r="F20" s="212">
        <f>IF('[1]BASE'!F21="","",'[1]BASE'!F21)</f>
        <v>132</v>
      </c>
      <c r="G20" s="212">
        <f>IF('[1]BASE'!G21="","",'[1]BASE'!G21)</f>
        <v>29.8</v>
      </c>
      <c r="H20" s="212" t="str">
        <f>IF('[1]BASE'!H21="","",'[1]BASE'!H21)</f>
        <v>C</v>
      </c>
      <c r="I20" s="213">
        <f>IF('[1]BASE'!GA21="","",'[1]BASE'!GA21)</f>
      </c>
      <c r="J20" s="213">
        <f>IF('[1]BASE'!GB21="","",'[1]BASE'!GB21)</f>
      </c>
      <c r="K20" s="213">
        <f>IF('[1]BASE'!GC21="","",'[1]BASE'!GC21)</f>
      </c>
      <c r="L20" s="213">
        <f>IF('[1]BASE'!GD21="","",'[1]BASE'!GD21)</f>
      </c>
      <c r="M20" s="213">
        <f>IF('[1]BASE'!GE21="","",'[1]BASE'!GE21)</f>
      </c>
      <c r="N20" s="213">
        <f>IF('[1]BASE'!GF21="","",'[1]BASE'!GF21)</f>
      </c>
      <c r="O20" s="213">
        <f>IF('[1]BASE'!GG21="","",'[1]BASE'!GG21)</f>
      </c>
      <c r="P20" s="213">
        <f>IF('[1]BASE'!GH21="","",'[1]BASE'!GH21)</f>
      </c>
      <c r="Q20" s="213">
        <f>IF('[1]BASE'!GI21="","",'[1]BASE'!GI21)</f>
      </c>
      <c r="R20" s="213">
        <f>IF('[1]BASE'!GJ21="","",'[1]BASE'!GJ21)</f>
      </c>
      <c r="S20" s="213">
        <f>IF('[1]BASE'!GK21="","",'[1]BASE'!GK21)</f>
      </c>
      <c r="T20" s="213">
        <f>IF('[1]BASE'!GL21="","",'[1]BASE'!GL21)</f>
      </c>
      <c r="U20" s="36"/>
      <c r="V20" s="35"/>
    </row>
    <row r="21" spans="2:22" s="32" customFormat="1" ht="19.5" customHeight="1">
      <c r="B21" s="33"/>
      <c r="C21" s="214">
        <f>IF('[1]BASE'!C22="","",'[1]BASE'!C22)</f>
        <v>6</v>
      </c>
      <c r="D21" s="214">
        <f>IF('[1]BASE'!D22="","",'[1]BASE'!D22)</f>
        <v>1531</v>
      </c>
      <c r="E21" s="214" t="str">
        <f>IF('[1]BASE'!E22="","",'[1]BASE'!E22)</f>
        <v>BAHIA BLANCA - PRINGLES</v>
      </c>
      <c r="F21" s="214">
        <f>IF('[1]BASE'!F22="","",'[1]BASE'!F22)</f>
        <v>132</v>
      </c>
      <c r="G21" s="214">
        <f>IF('[1]BASE'!G22="","",'[1]BASE'!G22)</f>
        <v>102.09</v>
      </c>
      <c r="H21" s="214" t="str">
        <f>IF('[1]BASE'!H22="","",'[1]BASE'!H22)</f>
        <v>C</v>
      </c>
      <c r="I21" s="215">
        <f>IF('[1]BASE'!GA22="","",'[1]BASE'!GA22)</f>
      </c>
      <c r="J21" s="215">
        <f>IF('[1]BASE'!GB22="","",'[1]BASE'!GB22)</f>
      </c>
      <c r="K21" s="215">
        <f>IF('[1]BASE'!GC22="","",'[1]BASE'!GC22)</f>
      </c>
      <c r="L21" s="215">
        <f>IF('[1]BASE'!GD22="","",'[1]BASE'!GD22)</f>
      </c>
      <c r="M21" s="215">
        <f>IF('[1]BASE'!GE22="","",'[1]BASE'!GE22)</f>
      </c>
      <c r="N21" s="215">
        <f>IF('[1]BASE'!GF22="","",'[1]BASE'!GF22)</f>
      </c>
      <c r="O21" s="215">
        <f>IF('[1]BASE'!GG22="","",'[1]BASE'!GG22)</f>
      </c>
      <c r="P21" s="215">
        <f>IF('[1]BASE'!GH22="","",'[1]BASE'!GH22)</f>
        <v>1</v>
      </c>
      <c r="Q21" s="215">
        <f>IF('[1]BASE'!GI22="","",'[1]BASE'!GI22)</f>
      </c>
      <c r="R21" s="215">
        <f>IF('[1]BASE'!GJ22="","",'[1]BASE'!GJ22)</f>
      </c>
      <c r="S21" s="215">
        <f>IF('[1]BASE'!GK22="","",'[1]BASE'!GK22)</f>
      </c>
      <c r="T21" s="215">
        <f>IF('[1]BASE'!GL22="","",'[1]BASE'!GL22)</f>
      </c>
      <c r="U21" s="36"/>
      <c r="V21" s="35"/>
    </row>
    <row r="22" spans="2:22" s="32" customFormat="1" ht="19.5" customHeight="1">
      <c r="B22" s="33"/>
      <c r="C22" s="212">
        <f>IF('[1]BASE'!C23="","",'[1]BASE'!C23)</f>
        <v>7</v>
      </c>
      <c r="D22" s="212">
        <f>IF('[1]BASE'!D23="","",'[1]BASE'!D23)</f>
        <v>1522</v>
      </c>
      <c r="E22" s="212" t="str">
        <f>IF('[1]BASE'!E23="","",'[1]BASE'!E23)</f>
        <v>BALCARCE - MAR DEL PLATA</v>
      </c>
      <c r="F22" s="212">
        <f>IF('[1]BASE'!F23="","",'[1]BASE'!F23)</f>
        <v>132</v>
      </c>
      <c r="G22" s="212">
        <f>IF('[1]BASE'!G23="","",'[1]BASE'!G23)</f>
        <v>62.9</v>
      </c>
      <c r="H22" s="212" t="str">
        <f>IF('[1]BASE'!H23="","",'[1]BASE'!H23)</f>
        <v>C</v>
      </c>
      <c r="I22" s="213">
        <f>IF('[1]BASE'!GA23="","",'[1]BASE'!GA23)</f>
      </c>
      <c r="J22" s="213">
        <f>IF('[1]BASE'!GB23="","",'[1]BASE'!GB23)</f>
        <v>1</v>
      </c>
      <c r="K22" s="213">
        <f>IF('[1]BASE'!GC23="","",'[1]BASE'!GC23)</f>
      </c>
      <c r="L22" s="213">
        <f>IF('[1]BASE'!GD23="","",'[1]BASE'!GD23)</f>
      </c>
      <c r="M22" s="213">
        <f>IF('[1]BASE'!GE23="","",'[1]BASE'!GE23)</f>
      </c>
      <c r="N22" s="213">
        <f>IF('[1]BASE'!GF23="","",'[1]BASE'!GF23)</f>
      </c>
      <c r="O22" s="213">
        <f>IF('[1]BASE'!GG23="","",'[1]BASE'!GG23)</f>
      </c>
      <c r="P22" s="213">
        <f>IF('[1]BASE'!GH23="","",'[1]BASE'!GH23)</f>
      </c>
      <c r="Q22" s="213">
        <f>IF('[1]BASE'!GI23="","",'[1]BASE'!GI23)</f>
      </c>
      <c r="R22" s="213">
        <f>IF('[1]BASE'!GJ23="","",'[1]BASE'!GJ23)</f>
      </c>
      <c r="S22" s="213">
        <f>IF('[1]BASE'!GK23="","",'[1]BASE'!GK23)</f>
      </c>
      <c r="T22" s="213">
        <f>IF('[1]BASE'!GL23="","",'[1]BASE'!GL23)</f>
      </c>
      <c r="U22" s="36"/>
      <c r="V22" s="35"/>
    </row>
    <row r="23" spans="2:22" s="32" customFormat="1" ht="19.5" customHeight="1">
      <c r="B23" s="33"/>
      <c r="C23" s="214">
        <f>IF('[1]BASE'!C24="","",'[1]BASE'!C24)</f>
        <v>8</v>
      </c>
      <c r="D23" s="214">
        <f>IF('[1]BASE'!D24="","",'[1]BASE'!D24)</f>
        <v>1406</v>
      </c>
      <c r="E23" s="214" t="str">
        <f>IF('[1]BASE'!E24="","",'[1]BASE'!E24)</f>
        <v>BRAGADO - CHACABUCO</v>
      </c>
      <c r="F23" s="214">
        <f>IF('[1]BASE'!F24="","",'[1]BASE'!F24)</f>
        <v>132</v>
      </c>
      <c r="G23" s="214">
        <f>IF('[1]BASE'!G24="","",'[1]BASE'!G24)</f>
        <v>60.6</v>
      </c>
      <c r="H23" s="214" t="str">
        <f>IF('[1]BASE'!H24="","",'[1]BASE'!H24)</f>
        <v>B</v>
      </c>
      <c r="I23" s="215">
        <f>IF('[1]BASE'!GA24="","",'[1]BASE'!GA24)</f>
      </c>
      <c r="J23" s="215">
        <f>IF('[1]BASE'!GB24="","",'[1]BASE'!GB24)</f>
      </c>
      <c r="K23" s="215">
        <f>IF('[1]BASE'!GC24="","",'[1]BASE'!GC24)</f>
        <v>2</v>
      </c>
      <c r="L23" s="215">
        <f>IF('[1]BASE'!GD24="","",'[1]BASE'!GD24)</f>
      </c>
      <c r="M23" s="215">
        <f>IF('[1]BASE'!GE24="","",'[1]BASE'!GE24)</f>
      </c>
      <c r="N23" s="215">
        <f>IF('[1]BASE'!GF24="","",'[1]BASE'!GF24)</f>
      </c>
      <c r="O23" s="215">
        <f>IF('[1]BASE'!GG24="","",'[1]BASE'!GG24)</f>
      </c>
      <c r="P23" s="215">
        <f>IF('[1]BASE'!GH24="","",'[1]BASE'!GH24)</f>
      </c>
      <c r="Q23" s="215">
        <f>IF('[1]BASE'!GI24="","",'[1]BASE'!GI24)</f>
      </c>
      <c r="R23" s="215">
        <f>IF('[1]BASE'!GJ24="","",'[1]BASE'!GJ24)</f>
        <v>1</v>
      </c>
      <c r="S23" s="215">
        <f>IF('[1]BASE'!GK24="","",'[1]BASE'!GK24)</f>
      </c>
      <c r="T23" s="215">
        <f>IF('[1]BASE'!GL24="","",'[1]BASE'!GL24)</f>
      </c>
      <c r="U23" s="36"/>
      <c r="V23" s="35"/>
    </row>
    <row r="24" spans="2:22" s="32" customFormat="1" ht="19.5" customHeight="1">
      <c r="B24" s="33"/>
      <c r="C24" s="212">
        <f>IF('[1]BASE'!C25="","",'[1]BASE'!C25)</f>
        <v>9</v>
      </c>
      <c r="D24" s="212">
        <f>IF('[1]BASE'!D25="","",'[1]BASE'!D25)</f>
        <v>1404</v>
      </c>
      <c r="E24" s="212" t="str">
        <f>IF('[1]BASE'!E25="","",'[1]BASE'!E25)</f>
        <v>BRAGADO - CHIVILCOY</v>
      </c>
      <c r="F24" s="212">
        <f>IF('[1]BASE'!F25="","",'[1]BASE'!F25)</f>
        <v>132</v>
      </c>
      <c r="G24" s="212">
        <f>IF('[1]BASE'!G25="","",'[1]BASE'!G25)</f>
        <v>49</v>
      </c>
      <c r="H24" s="212" t="str">
        <f>IF('[1]BASE'!H25="","",'[1]BASE'!H25)</f>
        <v>B</v>
      </c>
      <c r="I24" s="213">
        <f>IF('[1]BASE'!GA25="","",'[1]BASE'!GA25)</f>
      </c>
      <c r="J24" s="213">
        <f>IF('[1]BASE'!GB25="","",'[1]BASE'!GB25)</f>
        <v>1</v>
      </c>
      <c r="K24" s="213">
        <f>IF('[1]BASE'!GC25="","",'[1]BASE'!GC25)</f>
      </c>
      <c r="L24" s="213">
        <f>IF('[1]BASE'!GD25="","",'[1]BASE'!GD25)</f>
        <v>1</v>
      </c>
      <c r="M24" s="213">
        <f>IF('[1]BASE'!GE25="","",'[1]BASE'!GE25)</f>
      </c>
      <c r="N24" s="213">
        <f>IF('[1]BASE'!GF25="","",'[1]BASE'!GF25)</f>
      </c>
      <c r="O24" s="213">
        <f>IF('[1]BASE'!GG25="","",'[1]BASE'!GG25)</f>
      </c>
      <c r="P24" s="213">
        <f>IF('[1]BASE'!GH25="","",'[1]BASE'!GH25)</f>
        <v>1</v>
      </c>
      <c r="Q24" s="213">
        <f>IF('[1]BASE'!GI25="","",'[1]BASE'!GI25)</f>
      </c>
      <c r="R24" s="213">
        <f>IF('[1]BASE'!GJ25="","",'[1]BASE'!GJ25)</f>
      </c>
      <c r="S24" s="213">
        <f>IF('[1]BASE'!GK25="","",'[1]BASE'!GK25)</f>
      </c>
      <c r="T24" s="213">
        <f>IF('[1]BASE'!GL25="","",'[1]BASE'!GL25)</f>
      </c>
      <c r="U24" s="36"/>
      <c r="V24" s="35"/>
    </row>
    <row r="25" spans="2:22" s="32" customFormat="1" ht="19.5" customHeight="1">
      <c r="B25" s="33"/>
      <c r="C25" s="214">
        <f>IF('[1]BASE'!C26="","",'[1]BASE'!C26)</f>
        <v>10</v>
      </c>
      <c r="D25" s="214">
        <f>IF('[1]BASE'!D26="","",'[1]BASE'!D26)</f>
        <v>1405</v>
      </c>
      <c r="E25" s="214" t="str">
        <f>IF('[1]BASE'!E26="","",'[1]BASE'!E26)</f>
        <v>BRAGADO - SALADILLO</v>
      </c>
      <c r="F25" s="214">
        <f>IF('[1]BASE'!F26="","",'[1]BASE'!F26)</f>
        <v>132</v>
      </c>
      <c r="G25" s="214">
        <f>IF('[1]BASE'!G26="","",'[1]BASE'!G26)</f>
        <v>83.8</v>
      </c>
      <c r="H25" s="214" t="str">
        <f>IF('[1]BASE'!H26="","",'[1]BASE'!H26)</f>
        <v>B</v>
      </c>
      <c r="I25" s="215">
        <f>IF('[1]BASE'!GA26="","",'[1]BASE'!GA26)</f>
      </c>
      <c r="J25" s="215">
        <f>IF('[1]BASE'!GB26="","",'[1]BASE'!GB26)</f>
      </c>
      <c r="K25" s="215">
        <f>IF('[1]BASE'!GC26="","",'[1]BASE'!GC26)</f>
      </c>
      <c r="L25" s="215">
        <f>IF('[1]BASE'!GD26="","",'[1]BASE'!GD26)</f>
      </c>
      <c r="M25" s="215">
        <f>IF('[1]BASE'!GE26="","",'[1]BASE'!GE26)</f>
      </c>
      <c r="N25" s="215">
        <f>IF('[1]BASE'!GF26="","",'[1]BASE'!GF26)</f>
      </c>
      <c r="O25" s="215">
        <f>IF('[1]BASE'!GG26="","",'[1]BASE'!GG26)</f>
      </c>
      <c r="P25" s="215">
        <f>IF('[1]BASE'!GH26="","",'[1]BASE'!GH26)</f>
        <v>1</v>
      </c>
      <c r="Q25" s="215">
        <f>IF('[1]BASE'!GI26="","",'[1]BASE'!GI26)</f>
      </c>
      <c r="R25" s="215">
        <f>IF('[1]BASE'!GJ26="","",'[1]BASE'!GJ26)</f>
      </c>
      <c r="S25" s="215">
        <f>IF('[1]BASE'!GK26="","",'[1]BASE'!GK26)</f>
      </c>
      <c r="T25" s="215">
        <f>IF('[1]BASE'!GL26="","",'[1]BASE'!GL26)</f>
      </c>
      <c r="U25" s="36"/>
      <c r="V25" s="35"/>
    </row>
    <row r="26" spans="2:22" s="32" customFormat="1" ht="19.5" customHeight="1">
      <c r="B26" s="33"/>
      <c r="C26" s="212">
        <f>IF('[1]BASE'!C27="","",'[1]BASE'!C27)</f>
        <v>11</v>
      </c>
      <c r="D26" s="212">
        <f>IF('[1]BASE'!D27="","",'[1]BASE'!D27)</f>
        <v>1454</v>
      </c>
      <c r="E26" s="212" t="str">
        <f>IF('[1]BASE'!E27="","",'[1]BASE'!E27)</f>
        <v>C. AVELLANEDA - OLAVARRIA VIEJA</v>
      </c>
      <c r="F26" s="212">
        <f>IF('[1]BASE'!F27="","",'[1]BASE'!F27)</f>
        <v>132</v>
      </c>
      <c r="G26" s="212">
        <f>IF('[1]BASE'!G27="","",'[1]BASE'!G27)</f>
        <v>6.3</v>
      </c>
      <c r="H26" s="212" t="str">
        <f>IF('[1]BASE'!H27="","",'[1]BASE'!H27)</f>
        <v>C</v>
      </c>
      <c r="I26" s="213">
        <f>IF('[1]BASE'!GA27="","",'[1]BASE'!GA27)</f>
      </c>
      <c r="J26" s="213">
        <f>IF('[1]BASE'!GB27="","",'[1]BASE'!GB27)</f>
      </c>
      <c r="K26" s="213">
        <f>IF('[1]BASE'!GC27="","",'[1]BASE'!GC27)</f>
      </c>
      <c r="L26" s="213">
        <f>IF('[1]BASE'!GD27="","",'[1]BASE'!GD27)</f>
      </c>
      <c r="M26" s="213">
        <f>IF('[1]BASE'!GE27="","",'[1]BASE'!GE27)</f>
      </c>
      <c r="N26" s="213">
        <f>IF('[1]BASE'!GF27="","",'[1]BASE'!GF27)</f>
      </c>
      <c r="O26" s="213">
        <f>IF('[1]BASE'!GG27="","",'[1]BASE'!GG27)</f>
      </c>
      <c r="P26" s="213">
        <f>IF('[1]BASE'!GH27="","",'[1]BASE'!GH27)</f>
      </c>
      <c r="Q26" s="213">
        <f>IF('[1]BASE'!GI27="","",'[1]BASE'!GI27)</f>
      </c>
      <c r="R26" s="213">
        <f>IF('[1]BASE'!GJ27="","",'[1]BASE'!GJ27)</f>
      </c>
      <c r="S26" s="213">
        <f>IF('[1]BASE'!GK27="","",'[1]BASE'!GK27)</f>
      </c>
      <c r="T26" s="213">
        <f>IF('[1]BASE'!GL27="","",'[1]BASE'!GL27)</f>
      </c>
      <c r="U26" s="36"/>
      <c r="V26" s="35"/>
    </row>
    <row r="27" spans="2:22" s="32" customFormat="1" ht="19.5" customHeight="1">
      <c r="B27" s="33"/>
      <c r="C27" s="214">
        <f>IF('[1]BASE'!C28="","",'[1]BASE'!C28)</f>
        <v>12</v>
      </c>
      <c r="D27" s="214">
        <f>IF('[1]BASE'!D28="","",'[1]BASE'!D28)</f>
        <v>2617</v>
      </c>
      <c r="E27" s="214" t="str">
        <f>IF('[1]BASE'!E28="","",'[1]BASE'!E28)</f>
        <v>C. PATAGONES - VIEDMA</v>
      </c>
      <c r="F27" s="214">
        <f>IF('[1]BASE'!F28="","",'[1]BASE'!F28)</f>
        <v>132</v>
      </c>
      <c r="G27" s="214">
        <f>IF('[1]BASE'!G28="","",'[1]BASE'!G28)</f>
        <v>2.7</v>
      </c>
      <c r="H27" s="214" t="str">
        <f>IF('[1]BASE'!H28="","",'[1]BASE'!H28)</f>
        <v>C</v>
      </c>
      <c r="I27" s="215">
        <f>IF('[1]BASE'!GA28="","",'[1]BASE'!GA28)</f>
      </c>
      <c r="J27" s="215">
        <f>IF('[1]BASE'!GB28="","",'[1]BASE'!GB28)</f>
      </c>
      <c r="K27" s="215">
        <f>IF('[1]BASE'!GC28="","",'[1]BASE'!GC28)</f>
        <v>1</v>
      </c>
      <c r="L27" s="215">
        <f>IF('[1]BASE'!GD28="","",'[1]BASE'!GD28)</f>
      </c>
      <c r="M27" s="215">
        <f>IF('[1]BASE'!GE28="","",'[1]BASE'!GE28)</f>
      </c>
      <c r="N27" s="215">
        <f>IF('[1]BASE'!GF28="","",'[1]BASE'!GF28)</f>
      </c>
      <c r="O27" s="215">
        <f>IF('[1]BASE'!GG28="","",'[1]BASE'!GG28)</f>
      </c>
      <c r="P27" s="215">
        <f>IF('[1]BASE'!GH28="","",'[1]BASE'!GH28)</f>
      </c>
      <c r="Q27" s="215">
        <f>IF('[1]BASE'!GI28="","",'[1]BASE'!GI28)</f>
        <v>2</v>
      </c>
      <c r="R27" s="215">
        <f>IF('[1]BASE'!GJ28="","",'[1]BASE'!GJ28)</f>
      </c>
      <c r="S27" s="215">
        <f>IF('[1]BASE'!GK28="","",'[1]BASE'!GK28)</f>
      </c>
      <c r="T27" s="215">
        <f>IF('[1]BASE'!GL28="","",'[1]BASE'!GL28)</f>
        <v>1</v>
      </c>
      <c r="U27" s="36"/>
      <c r="V27" s="35"/>
    </row>
    <row r="28" spans="2:22" s="32" customFormat="1" ht="19.5" customHeight="1" hidden="1">
      <c r="B28" s="33"/>
      <c r="C28" s="212">
        <f>IF('[1]BASE'!C29="","",'[1]BASE'!C29)</f>
        <v>13</v>
      </c>
      <c r="D28" s="212" t="str">
        <f>IF('[1]BASE'!D29="","",'[1]BASE'!D29)</f>
        <v>CE-000</v>
      </c>
      <c r="E28" s="212" t="str">
        <f>IF('[1]BASE'!E29="","",'[1]BASE'!E29)</f>
        <v>CAMPANA - NUEVA CAMPANA</v>
      </c>
      <c r="F28" s="212">
        <f>IF('[1]BASE'!F29="","",'[1]BASE'!F29)</f>
        <v>132</v>
      </c>
      <c r="G28" s="212">
        <f>IF('[1]BASE'!G29="","",'[1]BASE'!G29)</f>
        <v>6.5</v>
      </c>
      <c r="H28" s="212" t="str">
        <f>IF('[1]BASE'!H29="","",'[1]BASE'!H29)</f>
        <v>C</v>
      </c>
      <c r="I28" s="213" t="str">
        <f>IF('[1]BASE'!GA29="","",'[1]BASE'!GA29)</f>
        <v>XXXX</v>
      </c>
      <c r="J28" s="213" t="str">
        <f>IF('[1]BASE'!GB29="","",'[1]BASE'!GB29)</f>
        <v>XXXX</v>
      </c>
      <c r="K28" s="213" t="str">
        <f>IF('[1]BASE'!GC29="","",'[1]BASE'!GC29)</f>
        <v>XXXX</v>
      </c>
      <c r="L28" s="213" t="str">
        <f>IF('[1]BASE'!GD29="","",'[1]BASE'!GD29)</f>
        <v>XXXX</v>
      </c>
      <c r="M28" s="213" t="str">
        <f>IF('[1]BASE'!GE29="","",'[1]BASE'!GE29)</f>
        <v>XXXX</v>
      </c>
      <c r="N28" s="213" t="str">
        <f>IF('[1]BASE'!GF29="","",'[1]BASE'!GF29)</f>
        <v>XXXX</v>
      </c>
      <c r="O28" s="213" t="str">
        <f>IF('[1]BASE'!GG29="","",'[1]BASE'!GG29)</f>
        <v>XXXX</v>
      </c>
      <c r="P28" s="213" t="str">
        <f>IF('[1]BASE'!GH29="","",'[1]BASE'!GH29)</f>
        <v>XXXX</v>
      </c>
      <c r="Q28" s="213" t="str">
        <f>IF('[1]BASE'!GI29="","",'[1]BASE'!GI29)</f>
        <v>XXXX</v>
      </c>
      <c r="R28" s="213" t="str">
        <f>IF('[1]BASE'!GJ29="","",'[1]BASE'!GJ29)</f>
        <v>XXXX</v>
      </c>
      <c r="S28" s="213" t="str">
        <f>IF('[1]BASE'!GK29="","",'[1]BASE'!GK29)</f>
        <v>XXXX</v>
      </c>
      <c r="T28" s="213" t="str">
        <f>IF('[1]BASE'!GL29="","",'[1]BASE'!GL29)</f>
        <v>XXXX</v>
      </c>
      <c r="U28" s="36"/>
      <c r="V28" s="35"/>
    </row>
    <row r="29" spans="2:22" s="32" customFormat="1" ht="19.5" customHeight="1">
      <c r="B29" s="33"/>
      <c r="C29" s="214">
        <f>IF('[1]BASE'!C30="","",'[1]BASE'!C30)</f>
        <v>14</v>
      </c>
      <c r="D29" s="214">
        <f>IF('[1]BASE'!D30="","",'[1]BASE'!D30)</f>
        <v>1432</v>
      </c>
      <c r="E29" s="214" t="str">
        <f>IF('[1]BASE'!E30="","",'[1]BASE'!E30)</f>
        <v>CAMPANA - SIDERCA</v>
      </c>
      <c r="F29" s="214">
        <f>IF('[1]BASE'!F30="","",'[1]BASE'!F30)</f>
        <v>132</v>
      </c>
      <c r="G29" s="214">
        <f>IF('[1]BASE'!G30="","",'[1]BASE'!G30)</f>
        <v>0.3</v>
      </c>
      <c r="H29" s="214" t="str">
        <f>IF('[1]BASE'!H30="","",'[1]BASE'!H30)</f>
        <v>C</v>
      </c>
      <c r="I29" s="215">
        <f>IF('[1]BASE'!GA30="","",'[1]BASE'!GA30)</f>
      </c>
      <c r="J29" s="215">
        <f>IF('[1]BASE'!GB30="","",'[1]BASE'!GB30)</f>
      </c>
      <c r="K29" s="215">
        <f>IF('[1]BASE'!GC30="","",'[1]BASE'!GC30)</f>
      </c>
      <c r="L29" s="215">
        <f>IF('[1]BASE'!GD30="","",'[1]BASE'!GD30)</f>
      </c>
      <c r="M29" s="215">
        <f>IF('[1]BASE'!GE30="","",'[1]BASE'!GE30)</f>
      </c>
      <c r="N29" s="215">
        <f>IF('[1]BASE'!GF30="","",'[1]BASE'!GF30)</f>
      </c>
      <c r="O29" s="215">
        <f>IF('[1]BASE'!GG30="","",'[1]BASE'!GG30)</f>
      </c>
      <c r="P29" s="215">
        <f>IF('[1]BASE'!GH30="","",'[1]BASE'!GH30)</f>
      </c>
      <c r="Q29" s="215">
        <f>IF('[1]BASE'!GI30="","",'[1]BASE'!GI30)</f>
      </c>
      <c r="R29" s="215">
        <f>IF('[1]BASE'!GJ30="","",'[1]BASE'!GJ30)</f>
      </c>
      <c r="S29" s="215">
        <f>IF('[1]BASE'!GK30="","",'[1]BASE'!GK30)</f>
      </c>
      <c r="T29" s="215">
        <f>IF('[1]BASE'!GL30="","",'[1]BASE'!GL30)</f>
      </c>
      <c r="U29" s="36"/>
      <c r="V29" s="35"/>
    </row>
    <row r="30" spans="2:22" s="32" customFormat="1" ht="19.5" customHeight="1">
      <c r="B30" s="33"/>
      <c r="C30" s="212">
        <f>IF('[1]BASE'!C31="","",'[1]BASE'!C31)</f>
        <v>15</v>
      </c>
      <c r="D30" s="212">
        <f>IF('[1]BASE'!D31="","",'[1]BASE'!D31)</f>
        <v>1428</v>
      </c>
      <c r="E30" s="212" t="str">
        <f>IF('[1]BASE'!E31="","",'[1]BASE'!E31)</f>
        <v>CAMPANA - ZARATE</v>
      </c>
      <c r="F30" s="212">
        <f>IF('[1]BASE'!F31="","",'[1]BASE'!F31)</f>
        <v>132</v>
      </c>
      <c r="G30" s="212">
        <f>IF('[1]BASE'!G31="","",'[1]BASE'!G31)</f>
        <v>9.4</v>
      </c>
      <c r="H30" s="212" t="str">
        <f>IF('[1]BASE'!H31="","",'[1]BASE'!H31)</f>
        <v>C</v>
      </c>
      <c r="I30" s="213">
        <f>IF('[1]BASE'!GA31="","",'[1]BASE'!GA31)</f>
      </c>
      <c r="J30" s="213">
        <f>IF('[1]BASE'!GB31="","",'[1]BASE'!GB31)</f>
      </c>
      <c r="K30" s="213">
        <f>IF('[1]BASE'!GC31="","",'[1]BASE'!GC31)</f>
      </c>
      <c r="L30" s="213">
        <f>IF('[1]BASE'!GD31="","",'[1]BASE'!GD31)</f>
      </c>
      <c r="M30" s="213">
        <f>IF('[1]BASE'!GE31="","",'[1]BASE'!GE31)</f>
      </c>
      <c r="N30" s="213">
        <f>IF('[1]BASE'!GF31="","",'[1]BASE'!GF31)</f>
      </c>
      <c r="O30" s="213">
        <f>IF('[1]BASE'!GG31="","",'[1]BASE'!GG31)</f>
      </c>
      <c r="P30" s="213">
        <f>IF('[1]BASE'!GH31="","",'[1]BASE'!GH31)</f>
      </c>
      <c r="Q30" s="213">
        <f>IF('[1]BASE'!GI31="","",'[1]BASE'!GI31)</f>
      </c>
      <c r="R30" s="213">
        <f>IF('[1]BASE'!GJ31="","",'[1]BASE'!GJ31)</f>
      </c>
      <c r="S30" s="213">
        <f>IF('[1]BASE'!GK31="","",'[1]BASE'!GK31)</f>
      </c>
      <c r="T30" s="213">
        <f>IF('[1]BASE'!GL31="","",'[1]BASE'!GL31)</f>
      </c>
      <c r="U30" s="36"/>
      <c r="V30" s="35"/>
    </row>
    <row r="31" spans="2:22" s="32" customFormat="1" ht="19.5" customHeight="1">
      <c r="B31" s="33"/>
      <c r="C31" s="214">
        <f>IF('[1]BASE'!C32="","",'[1]BASE'!C32)</f>
        <v>16</v>
      </c>
      <c r="D31" s="214">
        <f>IF('[1]BASE'!D32="","",'[1]BASE'!D32)</f>
        <v>1438</v>
      </c>
      <c r="E31" s="214" t="str">
        <f>IF('[1]BASE'!E32="","",'[1]BASE'!E32)</f>
        <v>CHASCOMUS - VERONICA</v>
      </c>
      <c r="F31" s="214">
        <f>IF('[1]BASE'!F32="","",'[1]BASE'!F32)</f>
        <v>132</v>
      </c>
      <c r="G31" s="214">
        <f>IF('[1]BASE'!G32="","",'[1]BASE'!G32)</f>
        <v>70.8</v>
      </c>
      <c r="H31" s="214" t="str">
        <f>IF('[1]BASE'!H32="","",'[1]BASE'!H32)</f>
        <v>B</v>
      </c>
      <c r="I31" s="215">
        <f>IF('[1]BASE'!GA32="","",'[1]BASE'!GA32)</f>
      </c>
      <c r="J31" s="215">
        <f>IF('[1]BASE'!GB32="","",'[1]BASE'!GB32)</f>
      </c>
      <c r="K31" s="215">
        <f>IF('[1]BASE'!GC32="","",'[1]BASE'!GC32)</f>
      </c>
      <c r="L31" s="215">
        <f>IF('[1]BASE'!GD32="","",'[1]BASE'!GD32)</f>
      </c>
      <c r="M31" s="215">
        <f>IF('[1]BASE'!GE32="","",'[1]BASE'!GE32)</f>
      </c>
      <c r="N31" s="215">
        <f>IF('[1]BASE'!GF32="","",'[1]BASE'!GF32)</f>
      </c>
      <c r="O31" s="215">
        <f>IF('[1]BASE'!GG32="","",'[1]BASE'!GG32)</f>
      </c>
      <c r="P31" s="215">
        <f>IF('[1]BASE'!GH32="","",'[1]BASE'!GH32)</f>
      </c>
      <c r="Q31" s="215">
        <f>IF('[1]BASE'!GI32="","",'[1]BASE'!GI32)</f>
      </c>
      <c r="R31" s="215">
        <f>IF('[1]BASE'!GJ32="","",'[1]BASE'!GJ32)</f>
      </c>
      <c r="S31" s="215">
        <f>IF('[1]BASE'!GK32="","",'[1]BASE'!GK32)</f>
      </c>
      <c r="T31" s="215">
        <f>IF('[1]BASE'!GL32="","",'[1]BASE'!GL32)</f>
      </c>
      <c r="U31" s="36"/>
      <c r="V31" s="35"/>
    </row>
    <row r="32" spans="2:22" s="32" customFormat="1" ht="19.5" customHeight="1">
      <c r="B32" s="33"/>
      <c r="C32" s="212">
        <f>IF('[1]BASE'!C33="","",'[1]BASE'!C33)</f>
        <v>17</v>
      </c>
      <c r="D32" s="212">
        <f>IF('[1]BASE'!D33="","",'[1]BASE'!D33)</f>
        <v>1409</v>
      </c>
      <c r="E32" s="212" t="str">
        <f>IF('[1]BASE'!E33="","",'[1]BASE'!E33)</f>
        <v>CHIVILCOY - MERCEDES B.A.</v>
      </c>
      <c r="F32" s="212">
        <f>IF('[1]BASE'!F33="","",'[1]BASE'!F33)</f>
        <v>132</v>
      </c>
      <c r="G32" s="212">
        <f>IF('[1]BASE'!G33="","",'[1]BASE'!G33)</f>
        <v>69.1</v>
      </c>
      <c r="H32" s="212" t="str">
        <f>IF('[1]BASE'!H33="","",'[1]BASE'!H33)</f>
        <v>C</v>
      </c>
      <c r="I32" s="213">
        <f>IF('[1]BASE'!GA33="","",'[1]BASE'!GA33)</f>
      </c>
      <c r="J32" s="213">
        <f>IF('[1]BASE'!GB33="","",'[1]BASE'!GB33)</f>
        <v>1</v>
      </c>
      <c r="K32" s="213">
        <f>IF('[1]BASE'!GC33="","",'[1]BASE'!GC33)</f>
      </c>
      <c r="L32" s="213">
        <f>IF('[1]BASE'!GD33="","",'[1]BASE'!GD33)</f>
      </c>
      <c r="M32" s="213">
        <f>IF('[1]BASE'!GE33="","",'[1]BASE'!GE33)</f>
      </c>
      <c r="N32" s="213">
        <f>IF('[1]BASE'!GF33="","",'[1]BASE'!GF33)</f>
      </c>
      <c r="O32" s="213">
        <f>IF('[1]BASE'!GG33="","",'[1]BASE'!GG33)</f>
      </c>
      <c r="P32" s="213">
        <f>IF('[1]BASE'!GH33="","",'[1]BASE'!GH33)</f>
        <v>1</v>
      </c>
      <c r="Q32" s="213">
        <f>IF('[1]BASE'!GI33="","",'[1]BASE'!GI33)</f>
      </c>
      <c r="R32" s="213">
        <f>IF('[1]BASE'!GJ33="","",'[1]BASE'!GJ33)</f>
      </c>
      <c r="S32" s="213">
        <f>IF('[1]BASE'!GK33="","",'[1]BASE'!GK33)</f>
      </c>
      <c r="T32" s="213">
        <f>IF('[1]BASE'!GL33="","",'[1]BASE'!GL33)</f>
      </c>
      <c r="U32" s="36"/>
      <c r="V32" s="35"/>
    </row>
    <row r="33" spans="2:22" s="32" customFormat="1" ht="19.5" customHeight="1">
      <c r="B33" s="33"/>
      <c r="C33" s="214">
        <f>IF('[1]BASE'!C34="","",'[1]BASE'!C34)</f>
        <v>18</v>
      </c>
      <c r="D33" s="214">
        <f>IF('[1]BASE'!D34="","",'[1]BASE'!D34)</f>
        <v>1539</v>
      </c>
      <c r="E33" s="214" t="str">
        <f>IF('[1]BASE'!E34="","",'[1]BASE'!E34)</f>
        <v>CNEL. DORREGO - BAHIA BLANCA</v>
      </c>
      <c r="F33" s="214">
        <f>IF('[1]BASE'!F34="","",'[1]BASE'!F34)</f>
        <v>132</v>
      </c>
      <c r="G33" s="214">
        <f>IF('[1]BASE'!G34="","",'[1]BASE'!G34)</f>
        <v>77.5</v>
      </c>
      <c r="H33" s="214" t="str">
        <f>IF('[1]BASE'!H34="","",'[1]BASE'!H34)</f>
        <v>C</v>
      </c>
      <c r="I33" s="215">
        <f>IF('[1]BASE'!GA34="","",'[1]BASE'!GA34)</f>
      </c>
      <c r="J33" s="215">
        <f>IF('[1]BASE'!GB34="","",'[1]BASE'!GB34)</f>
      </c>
      <c r="K33" s="215">
        <f>IF('[1]BASE'!GC34="","",'[1]BASE'!GC34)</f>
      </c>
      <c r="L33" s="215">
        <f>IF('[1]BASE'!GD34="","",'[1]BASE'!GD34)</f>
        <v>1</v>
      </c>
      <c r="M33" s="215">
        <f>IF('[1]BASE'!GE34="","",'[1]BASE'!GE34)</f>
      </c>
      <c r="N33" s="215">
        <f>IF('[1]BASE'!GF34="","",'[1]BASE'!GF34)</f>
      </c>
      <c r="O33" s="215">
        <f>IF('[1]BASE'!GG34="","",'[1]BASE'!GG34)</f>
      </c>
      <c r="P33" s="215" t="str">
        <f>IF('[1]BASE'!GH34="","",'[1]BASE'!GH34)</f>
        <v>XXXX</v>
      </c>
      <c r="Q33" s="215" t="str">
        <f>IF('[1]BASE'!GI34="","",'[1]BASE'!GI34)</f>
        <v>XXXX</v>
      </c>
      <c r="R33" s="215" t="str">
        <f>IF('[1]BASE'!GJ34="","",'[1]BASE'!GJ34)</f>
        <v>XXXX</v>
      </c>
      <c r="S33" s="215" t="str">
        <f>IF('[1]BASE'!GK34="","",'[1]BASE'!GK34)</f>
        <v>XXXX</v>
      </c>
      <c r="T33" s="215" t="str">
        <f>IF('[1]BASE'!GL34="","",'[1]BASE'!GL34)</f>
        <v>XXXX</v>
      </c>
      <c r="U33" s="36"/>
      <c r="V33" s="35"/>
    </row>
    <row r="34" spans="2:22" s="32" customFormat="1" ht="19.5" customHeight="1">
      <c r="B34" s="33"/>
      <c r="C34" s="212">
        <f>IF('[1]BASE'!C35="","",'[1]BASE'!C35)</f>
        <v>19</v>
      </c>
      <c r="D34" s="212">
        <f>IF('[1]BASE'!D35="","",'[1]BASE'!D35)</f>
        <v>1538</v>
      </c>
      <c r="E34" s="212" t="str">
        <f>IF('[1]BASE'!E35="","",'[1]BASE'!E35)</f>
        <v>CNEL. DORREGO - TRES ARROYOS</v>
      </c>
      <c r="F34" s="212">
        <f>IF('[1]BASE'!F35="","",'[1]BASE'!F35)</f>
        <v>132</v>
      </c>
      <c r="G34" s="212">
        <f>IF('[1]BASE'!G35="","",'[1]BASE'!G35)</f>
        <v>99</v>
      </c>
      <c r="H34" s="212" t="str">
        <f>IF('[1]BASE'!H35="","",'[1]BASE'!H35)</f>
        <v>C</v>
      </c>
      <c r="I34" s="213">
        <f>IF('[1]BASE'!GA35="","",'[1]BASE'!GA35)</f>
      </c>
      <c r="J34" s="213">
        <f>IF('[1]BASE'!GB35="","",'[1]BASE'!GB35)</f>
      </c>
      <c r="K34" s="213">
        <f>IF('[1]BASE'!GC35="","",'[1]BASE'!GC35)</f>
      </c>
      <c r="L34" s="213">
        <f>IF('[1]BASE'!GD35="","",'[1]BASE'!GD35)</f>
      </c>
      <c r="M34" s="213">
        <f>IF('[1]BASE'!GE35="","",'[1]BASE'!GE35)</f>
      </c>
      <c r="N34" s="213">
        <f>IF('[1]BASE'!GF35="","",'[1]BASE'!GF35)</f>
      </c>
      <c r="O34" s="213">
        <f>IF('[1]BASE'!GG35="","",'[1]BASE'!GG35)</f>
      </c>
      <c r="P34" s="213">
        <f>IF('[1]BASE'!GH35="","",'[1]BASE'!GH35)</f>
      </c>
      <c r="Q34" s="213">
        <f>IF('[1]BASE'!GI35="","",'[1]BASE'!GI35)</f>
      </c>
      <c r="R34" s="213">
        <f>IF('[1]BASE'!GJ35="","",'[1]BASE'!GJ35)</f>
      </c>
      <c r="S34" s="213">
        <f>IF('[1]BASE'!GK35="","",'[1]BASE'!GK35)</f>
      </c>
      <c r="T34" s="213">
        <f>IF('[1]BASE'!GL35="","",'[1]BASE'!GL35)</f>
        <v>1</v>
      </c>
      <c r="U34" s="36"/>
      <c r="V34" s="35"/>
    </row>
    <row r="35" spans="2:22" s="32" customFormat="1" ht="19.5" customHeight="1">
      <c r="B35" s="33"/>
      <c r="C35" s="214">
        <f>IF('[1]BASE'!C36="","",'[1]BASE'!C36)</f>
        <v>20</v>
      </c>
      <c r="D35" s="214">
        <f>IF('[1]BASE'!D36="","",'[1]BASE'!D36)</f>
        <v>1537</v>
      </c>
      <c r="E35" s="214" t="str">
        <f>IF('[1]BASE'!E36="","",'[1]BASE'!E36)</f>
        <v>CNEL. SUAREZ - PIGUE</v>
      </c>
      <c r="F35" s="214">
        <f>IF('[1]BASE'!F36="","",'[1]BASE'!F36)</f>
        <v>132</v>
      </c>
      <c r="G35" s="214">
        <f>IF('[1]BASE'!G36="","",'[1]BASE'!G36)</f>
        <v>47.6</v>
      </c>
      <c r="H35" s="214" t="str">
        <f>IF('[1]BASE'!H36="","",'[1]BASE'!H36)</f>
        <v>C</v>
      </c>
      <c r="I35" s="215">
        <f>IF('[1]BASE'!GA36="","",'[1]BASE'!GA36)</f>
      </c>
      <c r="J35" s="215">
        <f>IF('[1]BASE'!GB36="","",'[1]BASE'!GB36)</f>
      </c>
      <c r="K35" s="215">
        <f>IF('[1]BASE'!GC36="","",'[1]BASE'!GC36)</f>
      </c>
      <c r="L35" s="215">
        <f>IF('[1]BASE'!GD36="","",'[1]BASE'!GD36)</f>
        <v>1</v>
      </c>
      <c r="M35" s="215">
        <f>IF('[1]BASE'!GE36="","",'[1]BASE'!GE36)</f>
        <v>1</v>
      </c>
      <c r="N35" s="215">
        <f>IF('[1]BASE'!GF36="","",'[1]BASE'!GF36)</f>
      </c>
      <c r="O35" s="215">
        <f>IF('[1]BASE'!GG36="","",'[1]BASE'!GG36)</f>
      </c>
      <c r="P35" s="215">
        <f>IF('[1]BASE'!GH36="","",'[1]BASE'!GH36)</f>
      </c>
      <c r="Q35" s="215">
        <f>IF('[1]BASE'!GI36="","",'[1]BASE'!GI36)</f>
      </c>
      <c r="R35" s="215">
        <f>IF('[1]BASE'!GJ36="","",'[1]BASE'!GJ36)</f>
      </c>
      <c r="S35" s="215">
        <f>IF('[1]BASE'!GK36="","",'[1]BASE'!GK36)</f>
      </c>
      <c r="T35" s="215">
        <f>IF('[1]BASE'!GL36="","",'[1]BASE'!GL36)</f>
      </c>
      <c r="U35" s="36"/>
      <c r="V35" s="35"/>
    </row>
    <row r="36" spans="2:22" s="32" customFormat="1" ht="19.5" customHeight="1">
      <c r="B36" s="33"/>
      <c r="C36" s="212">
        <f>IF('[1]BASE'!C37="","",'[1]BASE'!C37)</f>
        <v>21</v>
      </c>
      <c r="D36" s="212">
        <f>IF('[1]BASE'!D37="","",'[1]BASE'!D37)</f>
        <v>1437</v>
      </c>
      <c r="E36" s="212" t="str">
        <f>IF('[1]BASE'!E37="","",'[1]BASE'!E37)</f>
        <v>DOLORES - CHASCOMUS</v>
      </c>
      <c r="F36" s="212">
        <f>IF('[1]BASE'!F37="","",'[1]BASE'!F37)</f>
        <v>132</v>
      </c>
      <c r="G36" s="212">
        <f>IF('[1]BASE'!G37="","",'[1]BASE'!G37)</f>
        <v>90.23</v>
      </c>
      <c r="H36" s="212" t="str">
        <f>IF('[1]BASE'!H37="","",'[1]BASE'!H37)</f>
        <v>C</v>
      </c>
      <c r="I36" s="213">
        <f>IF('[1]BASE'!GA37="","",'[1]BASE'!GA37)</f>
      </c>
      <c r="J36" s="213">
        <f>IF('[1]BASE'!GB37="","",'[1]BASE'!GB37)</f>
      </c>
      <c r="K36" s="213">
        <f>IF('[1]BASE'!GC37="","",'[1]BASE'!GC37)</f>
      </c>
      <c r="L36" s="213">
        <f>IF('[1]BASE'!GD37="","",'[1]BASE'!GD37)</f>
      </c>
      <c r="M36" s="213">
        <f>IF('[1]BASE'!GE37="","",'[1]BASE'!GE37)</f>
      </c>
      <c r="N36" s="213">
        <f>IF('[1]BASE'!GF37="","",'[1]BASE'!GF37)</f>
      </c>
      <c r="O36" s="213">
        <f>IF('[1]BASE'!GG37="","",'[1]BASE'!GG37)</f>
      </c>
      <c r="P36" s="213">
        <f>IF('[1]BASE'!GH37="","",'[1]BASE'!GH37)</f>
        <v>1</v>
      </c>
      <c r="Q36" s="213">
        <f>IF('[1]BASE'!GI37="","",'[1]BASE'!GI37)</f>
      </c>
      <c r="R36" s="213">
        <f>IF('[1]BASE'!GJ37="","",'[1]BASE'!GJ37)</f>
      </c>
      <c r="S36" s="213">
        <f>IF('[1]BASE'!GK37="","",'[1]BASE'!GK37)</f>
      </c>
      <c r="T36" s="213">
        <f>IF('[1]BASE'!GL37="","",'[1]BASE'!GL37)</f>
      </c>
      <c r="U36" s="36"/>
      <c r="V36" s="35"/>
    </row>
    <row r="37" spans="2:22" s="32" customFormat="1" ht="19.5" customHeight="1" hidden="1">
      <c r="B37" s="33"/>
      <c r="C37" s="214">
        <f>IF('[1]BASE'!C38="","",'[1]BASE'!C38)</f>
        <v>22</v>
      </c>
      <c r="D37" s="214" t="str">
        <f>IF('[1]BASE'!D38="","",'[1]BASE'!D38)</f>
        <v>CE-000</v>
      </c>
      <c r="E37" s="214" t="str">
        <f>IF('[1]BASE'!E38="","",'[1]BASE'!E38)</f>
        <v>EASTMAN T - EASTMAN</v>
      </c>
      <c r="F37" s="214">
        <f>IF('[1]BASE'!F38="","",'[1]BASE'!F38)</f>
        <v>132</v>
      </c>
      <c r="G37" s="214">
        <f>IF('[1]BASE'!G38="","",'[1]BASE'!G38)</f>
        <v>6.5</v>
      </c>
      <c r="H37" s="214" t="str">
        <f>IF('[1]BASE'!H38="","",'[1]BASE'!H38)</f>
        <v>C</v>
      </c>
      <c r="I37" s="215" t="str">
        <f>IF('[1]BASE'!GA38="","",'[1]BASE'!GA38)</f>
        <v>XXXX</v>
      </c>
      <c r="J37" s="215" t="str">
        <f>IF('[1]BASE'!GB38="","",'[1]BASE'!GB38)</f>
        <v>XXXX</v>
      </c>
      <c r="K37" s="215" t="str">
        <f>IF('[1]BASE'!GC38="","",'[1]BASE'!GC38)</f>
        <v>XXXX</v>
      </c>
      <c r="L37" s="215" t="str">
        <f>IF('[1]BASE'!GD38="","",'[1]BASE'!GD38)</f>
        <v>XXXX</v>
      </c>
      <c r="M37" s="215" t="str">
        <f>IF('[1]BASE'!GE38="","",'[1]BASE'!GE38)</f>
        <v>XXXX</v>
      </c>
      <c r="N37" s="215" t="str">
        <f>IF('[1]BASE'!GF38="","",'[1]BASE'!GF38)</f>
        <v>XXXX</v>
      </c>
      <c r="O37" s="215" t="str">
        <f>IF('[1]BASE'!GG38="","",'[1]BASE'!GG38)</f>
        <v>XXXX</v>
      </c>
      <c r="P37" s="215" t="str">
        <f>IF('[1]BASE'!GH38="","",'[1]BASE'!GH38)</f>
        <v>XXXX</v>
      </c>
      <c r="Q37" s="215" t="str">
        <f>IF('[1]BASE'!GI38="","",'[1]BASE'!GI38)</f>
        <v>XXXX</v>
      </c>
      <c r="R37" s="215" t="str">
        <f>IF('[1]BASE'!GJ38="","",'[1]BASE'!GJ38)</f>
        <v>XXXX</v>
      </c>
      <c r="S37" s="215" t="str">
        <f>IF('[1]BASE'!GK38="","",'[1]BASE'!GK38)</f>
        <v>XXXX</v>
      </c>
      <c r="T37" s="215" t="str">
        <f>IF('[1]BASE'!GL38="","",'[1]BASE'!GL38)</f>
        <v>XXXX</v>
      </c>
      <c r="U37" s="36"/>
      <c r="V37" s="35"/>
    </row>
    <row r="38" spans="2:22" s="32" customFormat="1" ht="19.5" customHeight="1">
      <c r="B38" s="33"/>
      <c r="C38" s="212">
        <f>IF('[1]BASE'!C39="","",'[1]BASE'!C39)</f>
        <v>23</v>
      </c>
      <c r="D38" s="212">
        <f>IF('[1]BASE'!D39="","",'[1]BASE'!D39)</f>
        <v>1516</v>
      </c>
      <c r="E38" s="212" t="str">
        <f>IF('[1]BASE'!E39="","",'[1]BASE'!E39)</f>
        <v>GONZALEZ CHAVEZ - NECOCHEA</v>
      </c>
      <c r="F38" s="212">
        <f>IF('[1]BASE'!F39="","",'[1]BASE'!F39)</f>
        <v>132</v>
      </c>
      <c r="G38" s="212">
        <f>IF('[1]BASE'!G39="","",'[1]BASE'!G39)</f>
        <v>138.86</v>
      </c>
      <c r="H38" s="212" t="str">
        <f>IF('[1]BASE'!H39="","",'[1]BASE'!H39)</f>
        <v>A</v>
      </c>
      <c r="I38" s="213">
        <f>IF('[1]BASE'!GA39="","",'[1]BASE'!GA39)</f>
      </c>
      <c r="J38" s="213">
        <f>IF('[1]BASE'!GB39="","",'[1]BASE'!GB39)</f>
      </c>
      <c r="K38" s="213">
        <f>IF('[1]BASE'!GC39="","",'[1]BASE'!GC39)</f>
      </c>
      <c r="L38" s="213">
        <f>IF('[1]BASE'!GD39="","",'[1]BASE'!GD39)</f>
      </c>
      <c r="M38" s="213">
        <f>IF('[1]BASE'!GE39="","",'[1]BASE'!GE39)</f>
      </c>
      <c r="N38" s="213">
        <f>IF('[1]BASE'!GF39="","",'[1]BASE'!GF39)</f>
      </c>
      <c r="O38" s="213">
        <f>IF('[1]BASE'!GG39="","",'[1]BASE'!GG39)</f>
      </c>
      <c r="P38" s="213">
        <f>IF('[1]BASE'!GH39="","",'[1]BASE'!GH39)</f>
        <v>1</v>
      </c>
      <c r="Q38" s="213">
        <f>IF('[1]BASE'!GI39="","",'[1]BASE'!GI39)</f>
      </c>
      <c r="R38" s="213">
        <f>IF('[1]BASE'!GJ39="","",'[1]BASE'!GJ39)</f>
      </c>
      <c r="S38" s="213">
        <f>IF('[1]BASE'!GK39="","",'[1]BASE'!GK39)</f>
      </c>
      <c r="T38" s="213">
        <f>IF('[1]BASE'!GL39="","",'[1]BASE'!GL39)</f>
      </c>
      <c r="U38" s="36"/>
      <c r="V38" s="35"/>
    </row>
    <row r="39" spans="2:22" s="32" customFormat="1" ht="19.5" customHeight="1">
      <c r="B39" s="33"/>
      <c r="C39" s="214">
        <f>IF('[1]BASE'!C40="","",'[1]BASE'!C40)</f>
        <v>24</v>
      </c>
      <c r="D39" s="214">
        <f>IF('[1]BASE'!D40="","",'[1]BASE'!D40)</f>
        <v>1515</v>
      </c>
      <c r="E39" s="214" t="str">
        <f>IF('[1]BASE'!E40="","",'[1]BASE'!E40)</f>
        <v>GONZALEZ CHAVEZ - TRES ARROYOS</v>
      </c>
      <c r="F39" s="214">
        <f>IF('[1]BASE'!F40="","",'[1]BASE'!F40)</f>
        <v>132</v>
      </c>
      <c r="G39" s="214">
        <f>IF('[1]BASE'!G40="","",'[1]BASE'!G40)</f>
        <v>40.22</v>
      </c>
      <c r="H39" s="214" t="str">
        <f>IF('[1]BASE'!H40="","",'[1]BASE'!H40)</f>
        <v>C</v>
      </c>
      <c r="I39" s="215">
        <f>IF('[1]BASE'!GA40="","",'[1]BASE'!GA40)</f>
        <v>1</v>
      </c>
      <c r="J39" s="215">
        <f>IF('[1]BASE'!GB40="","",'[1]BASE'!GB40)</f>
      </c>
      <c r="K39" s="215">
        <f>IF('[1]BASE'!GC40="","",'[1]BASE'!GC40)</f>
      </c>
      <c r="L39" s="215">
        <f>IF('[1]BASE'!GD40="","",'[1]BASE'!GD40)</f>
      </c>
      <c r="M39" s="215">
        <f>IF('[1]BASE'!GE40="","",'[1]BASE'!GE40)</f>
      </c>
      <c r="N39" s="215">
        <f>IF('[1]BASE'!GF40="","",'[1]BASE'!GF40)</f>
      </c>
      <c r="O39" s="215">
        <f>IF('[1]BASE'!GG40="","",'[1]BASE'!GG40)</f>
      </c>
      <c r="P39" s="215">
        <f>IF('[1]BASE'!GH40="","",'[1]BASE'!GH40)</f>
      </c>
      <c r="Q39" s="215">
        <f>IF('[1]BASE'!GI40="","",'[1]BASE'!GI40)</f>
      </c>
      <c r="R39" s="215">
        <f>IF('[1]BASE'!GJ40="","",'[1]BASE'!GJ40)</f>
      </c>
      <c r="S39" s="215">
        <f>IF('[1]BASE'!GK40="","",'[1]BASE'!GK40)</f>
      </c>
      <c r="T39" s="215">
        <f>IF('[1]BASE'!GL40="","",'[1]BASE'!GL40)</f>
      </c>
      <c r="U39" s="36"/>
      <c r="V39" s="35"/>
    </row>
    <row r="40" spans="2:22" s="32" customFormat="1" ht="19.5" customHeight="1">
      <c r="B40" s="33"/>
      <c r="C40" s="212">
        <f>IF('[1]BASE'!C41="","",'[1]BASE'!C41)</f>
        <v>25</v>
      </c>
      <c r="D40" s="212">
        <f>IF('[1]BASE'!D41="","",'[1]BASE'!D41)</f>
        <v>1444</v>
      </c>
      <c r="E40" s="212" t="str">
        <f>IF('[1]BASE'!E41="","",'[1]BASE'!E41)</f>
        <v>GRAL. MADARIAGA - LAS ARMAS</v>
      </c>
      <c r="F40" s="212">
        <f>IF('[1]BASE'!F41="","",'[1]BASE'!F41)</f>
        <v>132</v>
      </c>
      <c r="G40" s="212">
        <f>IF('[1]BASE'!G41="","",'[1]BASE'!G41)</f>
        <v>64.4</v>
      </c>
      <c r="H40" s="212" t="str">
        <f>IF('[1]BASE'!H41="","",'[1]BASE'!H41)</f>
        <v>C</v>
      </c>
      <c r="I40" s="213">
        <f>IF('[1]BASE'!GA41="","",'[1]BASE'!GA41)</f>
      </c>
      <c r="J40" s="213">
        <f>IF('[1]BASE'!GB41="","",'[1]BASE'!GB41)</f>
      </c>
      <c r="K40" s="213">
        <f>IF('[1]BASE'!GC41="","",'[1]BASE'!GC41)</f>
      </c>
      <c r="L40" s="213">
        <f>IF('[1]BASE'!GD41="","",'[1]BASE'!GD41)</f>
      </c>
      <c r="M40" s="213">
        <f>IF('[1]BASE'!GE41="","",'[1]BASE'!GE41)</f>
      </c>
      <c r="N40" s="213">
        <f>IF('[1]BASE'!GF41="","",'[1]BASE'!GF41)</f>
      </c>
      <c r="O40" s="213">
        <f>IF('[1]BASE'!GG41="","",'[1]BASE'!GG41)</f>
      </c>
      <c r="P40" s="213">
        <f>IF('[1]BASE'!GH41="","",'[1]BASE'!GH41)</f>
      </c>
      <c r="Q40" s="213">
        <f>IF('[1]BASE'!GI41="","",'[1]BASE'!GI41)</f>
      </c>
      <c r="R40" s="213">
        <f>IF('[1]BASE'!GJ41="","",'[1]BASE'!GJ41)</f>
      </c>
      <c r="S40" s="213">
        <f>IF('[1]BASE'!GK41="","",'[1]BASE'!GK41)</f>
      </c>
      <c r="T40" s="213">
        <f>IF('[1]BASE'!GL41="","",'[1]BASE'!GL41)</f>
      </c>
      <c r="U40" s="36"/>
      <c r="V40" s="35"/>
    </row>
    <row r="41" spans="2:22" s="32" customFormat="1" ht="19.5" customHeight="1">
      <c r="B41" s="33"/>
      <c r="C41" s="214">
        <f>IF('[1]BASE'!C42="","",'[1]BASE'!C42)</f>
        <v>26</v>
      </c>
      <c r="D41" s="214">
        <f>IF('[1]BASE'!D42="","",'[1]BASE'!D42)</f>
        <v>1401</v>
      </c>
      <c r="E41" s="214" t="str">
        <f>IF('[1]BASE'!E42="","",'[1]BASE'!E42)</f>
        <v>HENDERSON - CNEL. SUAREZ</v>
      </c>
      <c r="F41" s="214">
        <f>IF('[1]BASE'!F42="","",'[1]BASE'!F42)</f>
        <v>132</v>
      </c>
      <c r="G41" s="214">
        <f>IF('[1]BASE'!G42="","",'[1]BASE'!G42)</f>
        <v>126.9</v>
      </c>
      <c r="H41" s="214" t="str">
        <f>IF('[1]BASE'!H42="","",'[1]BASE'!H42)</f>
        <v>C</v>
      </c>
      <c r="I41" s="215">
        <f>IF('[1]BASE'!GA42="","",'[1]BASE'!GA42)</f>
      </c>
      <c r="J41" s="215">
        <f>IF('[1]BASE'!GB42="","",'[1]BASE'!GB42)</f>
      </c>
      <c r="K41" s="215">
        <f>IF('[1]BASE'!GC42="","",'[1]BASE'!GC42)</f>
      </c>
      <c r="L41" s="215">
        <f>IF('[1]BASE'!GD42="","",'[1]BASE'!GD42)</f>
      </c>
      <c r="M41" s="215">
        <f>IF('[1]BASE'!GE42="","",'[1]BASE'!GE42)</f>
      </c>
      <c r="N41" s="215">
        <f>IF('[1]BASE'!GF42="","",'[1]BASE'!GF42)</f>
      </c>
      <c r="O41" s="215">
        <f>IF('[1]BASE'!GG42="","",'[1]BASE'!GG42)</f>
      </c>
      <c r="P41" s="215">
        <f>IF('[1]BASE'!GH42="","",'[1]BASE'!GH42)</f>
      </c>
      <c r="Q41" s="215">
        <f>IF('[1]BASE'!GI42="","",'[1]BASE'!GI42)</f>
        <v>1</v>
      </c>
      <c r="R41" s="215">
        <f>IF('[1]BASE'!GJ42="","",'[1]BASE'!GJ42)</f>
      </c>
      <c r="S41" s="215">
        <f>IF('[1]BASE'!GK42="","",'[1]BASE'!GK42)</f>
      </c>
      <c r="T41" s="215">
        <f>IF('[1]BASE'!GL42="","",'[1]BASE'!GL42)</f>
      </c>
      <c r="U41" s="36"/>
      <c r="V41" s="35"/>
    </row>
    <row r="42" spans="2:22" s="32" customFormat="1" ht="19.5" customHeight="1">
      <c r="B42" s="33"/>
      <c r="C42" s="212">
        <f>IF('[1]BASE'!C43="","",'[1]BASE'!C43)</f>
        <v>27</v>
      </c>
      <c r="D42" s="212" t="str">
        <f>IF('[1]BASE'!D43="","",'[1]BASE'!D43)</f>
        <v>C-001</v>
      </c>
      <c r="E42" s="212" t="str">
        <f>IF('[1]BASE'!E43="","",'[1]BASE'!E43)</f>
        <v>JUNIN - IMSA - LINCOLN</v>
      </c>
      <c r="F42" s="212">
        <f>IF('[1]BASE'!F43="","",'[1]BASE'!F43)</f>
        <v>132</v>
      </c>
      <c r="G42" s="212">
        <f>IF('[1]BASE'!G43="","",'[1]BASE'!G43)</f>
        <v>70</v>
      </c>
      <c r="H42" s="212" t="str">
        <f>IF('[1]BASE'!H43="","",'[1]BASE'!H43)</f>
        <v>B</v>
      </c>
      <c r="I42" s="213">
        <f>IF('[1]BASE'!GA43="","",'[1]BASE'!GA43)</f>
      </c>
      <c r="J42" s="213">
        <f>IF('[1]BASE'!GB43="","",'[1]BASE'!GB43)</f>
      </c>
      <c r="K42" s="213">
        <f>IF('[1]BASE'!GC43="","",'[1]BASE'!GC43)</f>
        <v>1</v>
      </c>
      <c r="L42" s="213">
        <f>IF('[1]BASE'!GD43="","",'[1]BASE'!GD43)</f>
      </c>
      <c r="M42" s="213">
        <f>IF('[1]BASE'!GE43="","",'[1]BASE'!GE43)</f>
      </c>
      <c r="N42" s="213">
        <f>IF('[1]BASE'!GF43="","",'[1]BASE'!GF43)</f>
      </c>
      <c r="O42" s="213">
        <f>IF('[1]BASE'!GG43="","",'[1]BASE'!GG43)</f>
      </c>
      <c r="P42" s="213">
        <f>IF('[1]BASE'!GH43="","",'[1]BASE'!GH43)</f>
      </c>
      <c r="Q42" s="213">
        <f>IF('[1]BASE'!GI43="","",'[1]BASE'!GI43)</f>
        <v>1</v>
      </c>
      <c r="R42" s="213">
        <f>IF('[1]BASE'!GJ43="","",'[1]BASE'!GJ43)</f>
      </c>
      <c r="S42" s="213">
        <f>IF('[1]BASE'!GK43="","",'[1]BASE'!GK43)</f>
      </c>
      <c r="T42" s="213">
        <f>IF('[1]BASE'!GL43="","",'[1]BASE'!GL43)</f>
      </c>
      <c r="U42" s="36"/>
      <c r="V42" s="35"/>
    </row>
    <row r="43" spans="2:22" s="32" customFormat="1" ht="19.5" customHeight="1">
      <c r="B43" s="33"/>
      <c r="C43" s="214">
        <f>IF('[1]BASE'!C44="","",'[1]BASE'!C44)</f>
        <v>28</v>
      </c>
      <c r="D43" s="214">
        <f>IF('[1]BASE'!D44="","",'[1]BASE'!D44)</f>
        <v>1456</v>
      </c>
      <c r="E43" s="214" t="str">
        <f>IF('[1]BASE'!E44="","",'[1]BASE'!E44)</f>
        <v>LAPRIDA - PRINGLES</v>
      </c>
      <c r="F43" s="214">
        <f>IF('[1]BASE'!F44="","",'[1]BASE'!F44)</f>
        <v>132</v>
      </c>
      <c r="G43" s="214">
        <f>IF('[1]BASE'!G44="","",'[1]BASE'!G44)</f>
        <v>71.5</v>
      </c>
      <c r="H43" s="214" t="str">
        <f>IF('[1]BASE'!H44="","",'[1]BASE'!H44)</f>
        <v>C</v>
      </c>
      <c r="I43" s="215">
        <f>IF('[1]BASE'!GA44="","",'[1]BASE'!GA44)</f>
      </c>
      <c r="J43" s="215">
        <f>IF('[1]BASE'!GB44="","",'[1]BASE'!GB44)</f>
        <v>1</v>
      </c>
      <c r="K43" s="215">
        <f>IF('[1]BASE'!GC44="","",'[1]BASE'!GC44)</f>
      </c>
      <c r="L43" s="215">
        <f>IF('[1]BASE'!GD44="","",'[1]BASE'!GD44)</f>
      </c>
      <c r="M43" s="215">
        <f>IF('[1]BASE'!GE44="","",'[1]BASE'!GE44)</f>
      </c>
      <c r="N43" s="215">
        <f>IF('[1]BASE'!GF44="","",'[1]BASE'!GF44)</f>
      </c>
      <c r="O43" s="215">
        <f>IF('[1]BASE'!GG44="","",'[1]BASE'!GG44)</f>
      </c>
      <c r="P43" s="215">
        <f>IF('[1]BASE'!GH44="","",'[1]BASE'!GH44)</f>
      </c>
      <c r="Q43" s="215">
        <f>IF('[1]BASE'!GI44="","",'[1]BASE'!GI44)</f>
        <v>1</v>
      </c>
      <c r="R43" s="215">
        <f>IF('[1]BASE'!GJ44="","",'[1]BASE'!GJ44)</f>
      </c>
      <c r="S43" s="215">
        <f>IF('[1]BASE'!GK44="","",'[1]BASE'!GK44)</f>
      </c>
      <c r="T43" s="215">
        <f>IF('[1]BASE'!GL44="","",'[1]BASE'!GL44)</f>
      </c>
      <c r="U43" s="36"/>
      <c r="V43" s="35"/>
    </row>
    <row r="44" spans="2:22" s="32" customFormat="1" ht="19.5" customHeight="1">
      <c r="B44" s="33"/>
      <c r="C44" s="212">
        <f>IF('[1]BASE'!C45="","",'[1]BASE'!C45)</f>
        <v>29</v>
      </c>
      <c r="D44" s="212">
        <f>IF('[1]BASE'!D45="","",'[1]BASE'!D45)</f>
        <v>1520</v>
      </c>
      <c r="E44" s="212" t="str">
        <f>IF('[1]BASE'!E45="","",'[1]BASE'!E45)</f>
        <v>LAS ARMAS - DOLORES</v>
      </c>
      <c r="F44" s="212">
        <f>IF('[1]BASE'!F45="","",'[1]BASE'!F45)</f>
        <v>132</v>
      </c>
      <c r="G44" s="212">
        <f>IF('[1]BASE'!G45="","",'[1]BASE'!G45)</f>
        <v>88.2</v>
      </c>
      <c r="H44" s="212" t="str">
        <f>IF('[1]BASE'!H45="","",'[1]BASE'!H45)</f>
        <v>C</v>
      </c>
      <c r="I44" s="213">
        <f>IF('[1]BASE'!GA45="","",'[1]BASE'!GA45)</f>
      </c>
      <c r="J44" s="213">
        <f>IF('[1]BASE'!GB45="","",'[1]BASE'!GB45)</f>
      </c>
      <c r="K44" s="213">
        <f>IF('[1]BASE'!GC45="","",'[1]BASE'!GC45)</f>
      </c>
      <c r="L44" s="213">
        <f>IF('[1]BASE'!GD45="","",'[1]BASE'!GD45)</f>
      </c>
      <c r="M44" s="213">
        <f>IF('[1]BASE'!GE45="","",'[1]BASE'!GE45)</f>
      </c>
      <c r="N44" s="213">
        <f>IF('[1]BASE'!GF45="","",'[1]BASE'!GF45)</f>
      </c>
      <c r="O44" s="213">
        <f>IF('[1]BASE'!GG45="","",'[1]BASE'!GG45)</f>
      </c>
      <c r="P44" s="213">
        <f>IF('[1]BASE'!GH45="","",'[1]BASE'!GH45)</f>
      </c>
      <c r="Q44" s="213">
        <f>IF('[1]BASE'!GI45="","",'[1]BASE'!GI45)</f>
      </c>
      <c r="R44" s="213">
        <f>IF('[1]BASE'!GJ45="","",'[1]BASE'!GJ45)</f>
      </c>
      <c r="S44" s="213">
        <f>IF('[1]BASE'!GK45="","",'[1]BASE'!GK45)</f>
      </c>
      <c r="T44" s="213">
        <f>IF('[1]BASE'!GL45="","",'[1]BASE'!GL45)</f>
      </c>
      <c r="U44" s="36"/>
      <c r="V44" s="35"/>
    </row>
    <row r="45" spans="2:22" s="32" customFormat="1" ht="19.5" customHeight="1">
      <c r="B45" s="33"/>
      <c r="C45" s="214">
        <f>IF('[1]BASE'!C46="","",'[1]BASE'!C46)</f>
        <v>30</v>
      </c>
      <c r="D45" s="214">
        <f>IF('[1]BASE'!D46="","",'[1]BASE'!D46)</f>
        <v>1521</v>
      </c>
      <c r="E45" s="214" t="str">
        <f>IF('[1]BASE'!E46="","",'[1]BASE'!E46)</f>
        <v>LAS ARMAS - TANDIL</v>
      </c>
      <c r="F45" s="214">
        <f>IF('[1]BASE'!F46="","",'[1]BASE'!F46)</f>
        <v>132</v>
      </c>
      <c r="G45" s="214">
        <f>IF('[1]BASE'!G46="","",'[1]BASE'!G46)</f>
        <v>122.2</v>
      </c>
      <c r="H45" s="214" t="str">
        <f>IF('[1]BASE'!H46="","",'[1]BASE'!H46)</f>
        <v>C</v>
      </c>
      <c r="I45" s="215">
        <f>IF('[1]BASE'!GA46="","",'[1]BASE'!GA46)</f>
      </c>
      <c r="J45" s="215">
        <f>IF('[1]BASE'!GB46="","",'[1]BASE'!GB46)</f>
      </c>
      <c r="K45" s="215">
        <f>IF('[1]BASE'!GC46="","",'[1]BASE'!GC46)</f>
      </c>
      <c r="L45" s="215">
        <f>IF('[1]BASE'!GD46="","",'[1]BASE'!GD46)</f>
      </c>
      <c r="M45" s="215">
        <f>IF('[1]BASE'!GE46="","",'[1]BASE'!GE46)</f>
      </c>
      <c r="N45" s="215">
        <f>IF('[1]BASE'!GF46="","",'[1]BASE'!GF46)</f>
      </c>
      <c r="O45" s="215">
        <f>IF('[1]BASE'!GG46="","",'[1]BASE'!GG46)</f>
      </c>
      <c r="P45" s="215">
        <f>IF('[1]BASE'!GH46="","",'[1]BASE'!GH46)</f>
      </c>
      <c r="Q45" s="215">
        <f>IF('[1]BASE'!GI46="","",'[1]BASE'!GI46)</f>
      </c>
      <c r="R45" s="215">
        <f>IF('[1]BASE'!GJ46="","",'[1]BASE'!GJ46)</f>
      </c>
      <c r="S45" s="215">
        <f>IF('[1]BASE'!GK46="","",'[1]BASE'!GK46)</f>
      </c>
      <c r="T45" s="215">
        <f>IF('[1]BASE'!GL46="","",'[1]BASE'!GL46)</f>
      </c>
      <c r="U45" s="36"/>
      <c r="V45" s="35"/>
    </row>
    <row r="46" spans="2:22" s="32" customFormat="1" ht="19.5" customHeight="1" hidden="1">
      <c r="B46" s="33"/>
      <c r="C46" s="212">
        <f>IF('[1]BASE'!C47="","",'[1]BASE'!C47)</f>
        <v>31</v>
      </c>
      <c r="D46" s="212" t="str">
        <f>IF('[1]BASE'!D47="","",'[1]BASE'!D47)</f>
        <v>CE-000</v>
      </c>
      <c r="E46" s="212" t="str">
        <f>IF('[1]BASE'!E47="","",'[1]BASE'!E47)</f>
        <v>LAS FLORES - MONTE</v>
      </c>
      <c r="F46" s="212">
        <f>IF('[1]BASE'!F47="","",'[1]BASE'!F47)</f>
        <v>132</v>
      </c>
      <c r="G46" s="212">
        <f>IF('[1]BASE'!G47="","",'[1]BASE'!G47)</f>
        <v>86.8</v>
      </c>
      <c r="H46" s="212" t="str">
        <f>IF('[1]BASE'!H47="","",'[1]BASE'!H47)</f>
        <v>C</v>
      </c>
      <c r="I46" s="213" t="str">
        <f>IF('[1]BASE'!GA47="","",'[1]BASE'!GA47)</f>
        <v>XXXX</v>
      </c>
      <c r="J46" s="213" t="str">
        <f>IF('[1]BASE'!GB47="","",'[1]BASE'!GB47)</f>
        <v>XXXX</v>
      </c>
      <c r="K46" s="213" t="str">
        <f>IF('[1]BASE'!GC47="","",'[1]BASE'!GC47)</f>
        <v>XXXX</v>
      </c>
      <c r="L46" s="213" t="str">
        <f>IF('[1]BASE'!GD47="","",'[1]BASE'!GD47)</f>
        <v>XXXX</v>
      </c>
      <c r="M46" s="213" t="str">
        <f>IF('[1]BASE'!GE47="","",'[1]BASE'!GE47)</f>
        <v>XXXX</v>
      </c>
      <c r="N46" s="213" t="str">
        <f>IF('[1]BASE'!GF47="","",'[1]BASE'!GF47)</f>
        <v>XXXX</v>
      </c>
      <c r="O46" s="213" t="str">
        <f>IF('[1]BASE'!GG47="","",'[1]BASE'!GG47)</f>
        <v>XXXX</v>
      </c>
      <c r="P46" s="213" t="str">
        <f>IF('[1]BASE'!GH47="","",'[1]BASE'!GH47)</f>
        <v>XXXX</v>
      </c>
      <c r="Q46" s="213" t="str">
        <f>IF('[1]BASE'!GI47="","",'[1]BASE'!GI47)</f>
        <v>XXXX</v>
      </c>
      <c r="R46" s="213" t="str">
        <f>IF('[1]BASE'!GJ47="","",'[1]BASE'!GJ47)</f>
        <v>XXXX</v>
      </c>
      <c r="S46" s="213" t="str">
        <f>IF('[1]BASE'!GK47="","",'[1]BASE'!GK47)</f>
        <v>XXXX</v>
      </c>
      <c r="T46" s="213" t="str">
        <f>IF('[1]BASE'!GL47="","",'[1]BASE'!GL47)</f>
        <v>XXXX</v>
      </c>
      <c r="U46" s="36"/>
      <c r="V46" s="35"/>
    </row>
    <row r="47" spans="2:22" s="32" customFormat="1" ht="19.5" customHeight="1">
      <c r="B47" s="33"/>
      <c r="C47" s="214">
        <f>IF('[1]BASE'!C48="","",'[1]BASE'!C48)</f>
        <v>32</v>
      </c>
      <c r="D47" s="214">
        <f>IF('[1]BASE'!D48="","",'[1]BASE'!D48)</f>
        <v>1416</v>
      </c>
      <c r="E47" s="214" t="str">
        <f>IF('[1]BASE'!E48="","",'[1]BASE'!E48)</f>
        <v>LINCOLN - BRAGADO</v>
      </c>
      <c r="F47" s="214">
        <f>IF('[1]BASE'!F48="","",'[1]BASE'!F48)</f>
        <v>132</v>
      </c>
      <c r="G47" s="214">
        <f>IF('[1]BASE'!G48="","",'[1]BASE'!G48)</f>
        <v>109.4</v>
      </c>
      <c r="H47" s="214" t="str">
        <f>IF('[1]BASE'!H48="","",'[1]BASE'!H48)</f>
        <v>C</v>
      </c>
      <c r="I47" s="215">
        <f>IF('[1]BASE'!GA48="","",'[1]BASE'!GA48)</f>
      </c>
      <c r="J47" s="215">
        <f>IF('[1]BASE'!GB48="","",'[1]BASE'!GB48)</f>
      </c>
      <c r="K47" s="215">
        <f>IF('[1]BASE'!GC48="","",'[1]BASE'!GC48)</f>
      </c>
      <c r="L47" s="215">
        <f>IF('[1]BASE'!GD48="","",'[1]BASE'!GD48)</f>
        <v>1</v>
      </c>
      <c r="M47" s="215">
        <f>IF('[1]BASE'!GE48="","",'[1]BASE'!GE48)</f>
      </c>
      <c r="N47" s="215">
        <f>IF('[1]BASE'!GF48="","",'[1]BASE'!GF48)</f>
      </c>
      <c r="O47" s="215">
        <f>IF('[1]BASE'!GG48="","",'[1]BASE'!GG48)</f>
      </c>
      <c r="P47" s="215">
        <f>IF('[1]BASE'!GH48="","",'[1]BASE'!GH48)</f>
        <v>1</v>
      </c>
      <c r="Q47" s="215">
        <f>IF('[1]BASE'!GI48="","",'[1]BASE'!GI48)</f>
      </c>
      <c r="R47" s="215">
        <f>IF('[1]BASE'!GJ48="","",'[1]BASE'!GJ48)</f>
      </c>
      <c r="S47" s="215">
        <f>IF('[1]BASE'!GK48="","",'[1]BASE'!GK48)</f>
      </c>
      <c r="T47" s="215">
        <f>IF('[1]BASE'!GL48="","",'[1]BASE'!GL48)</f>
        <v>1</v>
      </c>
      <c r="U47" s="36"/>
      <c r="V47" s="35"/>
    </row>
    <row r="48" spans="2:22" s="32" customFormat="1" ht="19.5" customHeight="1">
      <c r="B48" s="33"/>
      <c r="C48" s="212">
        <f>IF('[1]BASE'!C49="","",'[1]BASE'!C49)</f>
        <v>33</v>
      </c>
      <c r="D48" s="212">
        <f>IF('[1]BASE'!D49="","",'[1]BASE'!D49)</f>
        <v>1453</v>
      </c>
      <c r="E48" s="212" t="str">
        <f>IF('[1]BASE'!E49="","",'[1]BASE'!E49)</f>
        <v>LOMA NEGRA - C. AVELLANEDA</v>
      </c>
      <c r="F48" s="212">
        <f>IF('[1]BASE'!F49="","",'[1]BASE'!F49)</f>
        <v>132</v>
      </c>
      <c r="G48" s="212">
        <f>IF('[1]BASE'!G49="","",'[1]BASE'!G49)</f>
        <v>5.3</v>
      </c>
      <c r="H48" s="212" t="str">
        <f>IF('[1]BASE'!H49="","",'[1]BASE'!H49)</f>
        <v>C</v>
      </c>
      <c r="I48" s="213">
        <f>IF('[1]BASE'!GA49="","",'[1]BASE'!GA49)</f>
      </c>
      <c r="J48" s="213">
        <f>IF('[1]BASE'!GB49="","",'[1]BASE'!GB49)</f>
      </c>
      <c r="K48" s="213">
        <f>IF('[1]BASE'!GC49="","",'[1]BASE'!GC49)</f>
      </c>
      <c r="L48" s="213">
        <f>IF('[1]BASE'!GD49="","",'[1]BASE'!GD49)</f>
      </c>
      <c r="M48" s="213">
        <f>IF('[1]BASE'!GE49="","",'[1]BASE'!GE49)</f>
      </c>
      <c r="N48" s="213">
        <f>IF('[1]BASE'!GF49="","",'[1]BASE'!GF49)</f>
      </c>
      <c r="O48" s="213">
        <f>IF('[1]BASE'!GG49="","",'[1]BASE'!GG49)</f>
      </c>
      <c r="P48" s="213">
        <f>IF('[1]BASE'!GH49="","",'[1]BASE'!GH49)</f>
      </c>
      <c r="Q48" s="213">
        <f>IF('[1]BASE'!GI49="","",'[1]BASE'!GI49)</f>
        <v>1</v>
      </c>
      <c r="R48" s="213">
        <f>IF('[1]BASE'!GJ49="","",'[1]BASE'!GJ49)</f>
      </c>
      <c r="S48" s="213">
        <f>IF('[1]BASE'!GK49="","",'[1]BASE'!GK49)</f>
      </c>
      <c r="T48" s="213">
        <f>IF('[1]BASE'!GL49="","",'[1]BASE'!GL49)</f>
      </c>
      <c r="U48" s="36"/>
      <c r="V48" s="35"/>
    </row>
    <row r="49" spans="2:22" s="32" customFormat="1" ht="19.5" customHeight="1">
      <c r="B49" s="33"/>
      <c r="C49" s="214">
        <f>IF('[1]BASE'!C50="","",'[1]BASE'!C50)</f>
        <v>34</v>
      </c>
      <c r="D49" s="214">
        <f>IF('[1]BASE'!D50="","",'[1]BASE'!D50)</f>
        <v>1452</v>
      </c>
      <c r="E49" s="214" t="str">
        <f>IF('[1]BASE'!E50="","",'[1]BASE'!E50)</f>
        <v>LOMA NEGRA - OLAVARRIA</v>
      </c>
      <c r="F49" s="214">
        <f>IF('[1]BASE'!F50="","",'[1]BASE'!F50)</f>
        <v>132</v>
      </c>
      <c r="G49" s="214">
        <f>IF('[1]BASE'!G50="","",'[1]BASE'!G50)</f>
        <v>51.51</v>
      </c>
      <c r="H49" s="214" t="str">
        <f>IF('[1]BASE'!H50="","",'[1]BASE'!H50)</f>
        <v>C</v>
      </c>
      <c r="I49" s="215">
        <f>IF('[1]BASE'!GA50="","",'[1]BASE'!GA50)</f>
      </c>
      <c r="J49" s="215">
        <f>IF('[1]BASE'!GB50="","",'[1]BASE'!GB50)</f>
      </c>
      <c r="K49" s="215">
        <f>IF('[1]BASE'!GC50="","",'[1]BASE'!GC50)</f>
      </c>
      <c r="L49" s="215">
        <f>IF('[1]BASE'!GD50="","",'[1]BASE'!GD50)</f>
      </c>
      <c r="M49" s="215">
        <f>IF('[1]BASE'!GE50="","",'[1]BASE'!GE50)</f>
      </c>
      <c r="N49" s="215">
        <f>IF('[1]BASE'!GF50="","",'[1]BASE'!GF50)</f>
      </c>
      <c r="O49" s="215">
        <f>IF('[1]BASE'!GG50="","",'[1]BASE'!GG50)</f>
      </c>
      <c r="P49" s="215">
        <f>IF('[1]BASE'!GH50="","",'[1]BASE'!GH50)</f>
      </c>
      <c r="Q49" s="215">
        <f>IF('[1]BASE'!GI50="","",'[1]BASE'!GI50)</f>
      </c>
      <c r="R49" s="215">
        <f>IF('[1]BASE'!GJ50="","",'[1]BASE'!GJ50)</f>
      </c>
      <c r="S49" s="215">
        <f>IF('[1]BASE'!GK50="","",'[1]BASE'!GK50)</f>
      </c>
      <c r="T49" s="215">
        <f>IF('[1]BASE'!GL50="","",'[1]BASE'!GL50)</f>
      </c>
      <c r="U49" s="36"/>
      <c r="V49" s="35"/>
    </row>
    <row r="50" spans="2:22" s="32" customFormat="1" ht="18" hidden="1">
      <c r="B50" s="33"/>
      <c r="C50" s="212">
        <f>IF('[1]BASE'!C51="","",'[1]BASE'!C51)</f>
        <v>35</v>
      </c>
      <c r="D50" s="212">
        <f>IF('[1]BASE'!D51="","",'[1]BASE'!D51)</f>
        <v>2620</v>
      </c>
      <c r="E50" s="212" t="str">
        <f>IF('[1]BASE'!E51="","",'[1]BASE'!E51)</f>
        <v>LUJAN  - MALV.1 - CATONAS 1 - MORÓN 1</v>
      </c>
      <c r="F50" s="212">
        <f>IF('[1]BASE'!F51="","",'[1]BASE'!F51)</f>
        <v>132</v>
      </c>
      <c r="G50" s="212">
        <f>IF('[1]BASE'!G51="","",'[1]BASE'!G51)</f>
        <v>38.29</v>
      </c>
      <c r="H50" s="212" t="str">
        <f>IF('[1]BASE'!H51="","",'[1]BASE'!H51)</f>
        <v>A</v>
      </c>
      <c r="I50" s="213" t="str">
        <f>IF('[1]BASE'!GA51="","",'[1]BASE'!GA51)</f>
        <v>XXXX</v>
      </c>
      <c r="J50" s="213" t="str">
        <f>IF('[1]BASE'!GB51="","",'[1]BASE'!GB51)</f>
        <v>XXXX</v>
      </c>
      <c r="K50" s="213" t="str">
        <f>IF('[1]BASE'!GC51="","",'[1]BASE'!GC51)</f>
        <v>XXXX</v>
      </c>
      <c r="L50" s="213" t="str">
        <f>IF('[1]BASE'!GD51="","",'[1]BASE'!GD51)</f>
        <v>XXXX</v>
      </c>
      <c r="M50" s="213" t="str">
        <f>IF('[1]BASE'!GE51="","",'[1]BASE'!GE51)</f>
        <v>XXXX</v>
      </c>
      <c r="N50" s="213" t="str">
        <f>IF('[1]BASE'!GF51="","",'[1]BASE'!GF51)</f>
        <v>XXXX</v>
      </c>
      <c r="O50" s="213" t="str">
        <f>IF('[1]BASE'!GG51="","",'[1]BASE'!GG51)</f>
        <v>XXXX</v>
      </c>
      <c r="P50" s="213" t="str">
        <f>IF('[1]BASE'!GH51="","",'[1]BASE'!GH51)</f>
        <v>XXXX</v>
      </c>
      <c r="Q50" s="213" t="str">
        <f>IF('[1]BASE'!GI51="","",'[1]BASE'!GI51)</f>
        <v>XXXX</v>
      </c>
      <c r="R50" s="213" t="str">
        <f>IF('[1]BASE'!GJ51="","",'[1]BASE'!GJ51)</f>
        <v>XXXX</v>
      </c>
      <c r="S50" s="213" t="str">
        <f>IF('[1]BASE'!GK51="","",'[1]BASE'!GK51)</f>
        <v>XXXX</v>
      </c>
      <c r="T50" s="213" t="str">
        <f>IF('[1]BASE'!GL51="","",'[1]BASE'!GL51)</f>
        <v>XXXX</v>
      </c>
      <c r="U50" s="36"/>
      <c r="V50" s="35"/>
    </row>
    <row r="51" spans="2:22" s="32" customFormat="1" ht="19.5" customHeight="1">
      <c r="B51" s="33"/>
      <c r="C51" s="214">
        <f>IF('[1]BASE'!C52="","",'[1]BASE'!C52)</f>
        <v>36</v>
      </c>
      <c r="D51" s="214">
        <f>IF('[1]BASE'!D52="","",'[1]BASE'!D52)</f>
        <v>2621</v>
      </c>
      <c r="E51" s="214" t="str">
        <f>IF('[1]BASE'!E52="","",'[1]BASE'!E52)</f>
        <v>LUJAN - MALV.2 - CATONAS 2 - MORÓN 2</v>
      </c>
      <c r="F51" s="214">
        <f>IF('[1]BASE'!F52="","",'[1]BASE'!F52)</f>
        <v>132</v>
      </c>
      <c r="G51" s="214">
        <f>IF('[1]BASE'!G52="","",'[1]BASE'!G52)</f>
        <v>44.56</v>
      </c>
      <c r="H51" s="214" t="str">
        <f>IF('[1]BASE'!H52="","",'[1]BASE'!H52)</f>
        <v>A</v>
      </c>
      <c r="I51" s="215">
        <f>IF('[1]BASE'!GA52="","",'[1]BASE'!GA52)</f>
      </c>
      <c r="J51" s="215">
        <f>IF('[1]BASE'!GB52="","",'[1]BASE'!GB52)</f>
      </c>
      <c r="K51" s="215">
        <f>IF('[1]BASE'!GC52="","",'[1]BASE'!GC52)</f>
      </c>
      <c r="L51" s="215">
        <f>IF('[1]BASE'!GD52="","",'[1]BASE'!GD52)</f>
      </c>
      <c r="M51" s="215">
        <f>IF('[1]BASE'!GE52="","",'[1]BASE'!GE52)</f>
      </c>
      <c r="N51" s="215">
        <f>IF('[1]BASE'!GF52="","",'[1]BASE'!GF52)</f>
      </c>
      <c r="O51" s="215">
        <f>IF('[1]BASE'!GG52="","",'[1]BASE'!GG52)</f>
      </c>
      <c r="P51" s="215">
        <f>IF('[1]BASE'!GH52="","",'[1]BASE'!GH52)</f>
      </c>
      <c r="Q51" s="215">
        <f>IF('[1]BASE'!GI52="","",'[1]BASE'!GI52)</f>
      </c>
      <c r="R51" s="215">
        <f>IF('[1]BASE'!GJ52="","",'[1]BASE'!GJ52)</f>
      </c>
      <c r="S51" s="215">
        <f>IF('[1]BASE'!GK52="","",'[1]BASE'!GK52)</f>
      </c>
      <c r="T51" s="215">
        <f>IF('[1]BASE'!GL52="","",'[1]BASE'!GL52)</f>
      </c>
      <c r="U51" s="36"/>
      <c r="V51" s="35"/>
    </row>
    <row r="52" spans="2:22" s="32" customFormat="1" ht="19.5" customHeight="1">
      <c r="B52" s="33"/>
      <c r="C52" s="212">
        <f>IF('[1]BASE'!C53="","",'[1]BASE'!C53)</f>
        <v>37</v>
      </c>
      <c r="D52" s="212">
        <f>IF('[1]BASE'!D53="","",'[1]BASE'!D53)</f>
        <v>1442</v>
      </c>
      <c r="E52" s="212" t="str">
        <f>IF('[1]BASE'!E53="","",'[1]BASE'!E53)</f>
        <v>MAR DE AJO - PINAMAR</v>
      </c>
      <c r="F52" s="212">
        <f>IF('[1]BASE'!F53="","",'[1]BASE'!F53)</f>
        <v>132</v>
      </c>
      <c r="G52" s="212">
        <f>IF('[1]BASE'!G53="","",'[1]BASE'!G53)</f>
        <v>46.4</v>
      </c>
      <c r="H52" s="212" t="str">
        <f>IF('[1]BASE'!H53="","",'[1]BASE'!H53)</f>
        <v>C</v>
      </c>
      <c r="I52" s="213">
        <f>IF('[1]BASE'!GA53="","",'[1]BASE'!GA53)</f>
      </c>
      <c r="J52" s="213">
        <f>IF('[1]BASE'!GB53="","",'[1]BASE'!GB53)</f>
      </c>
      <c r="K52" s="213">
        <f>IF('[1]BASE'!GC53="","",'[1]BASE'!GC53)</f>
      </c>
      <c r="L52" s="213">
        <f>IF('[1]BASE'!GD53="","",'[1]BASE'!GD53)</f>
      </c>
      <c r="M52" s="213">
        <f>IF('[1]BASE'!GE53="","",'[1]BASE'!GE53)</f>
      </c>
      <c r="N52" s="213">
        <f>IF('[1]BASE'!GF53="","",'[1]BASE'!GF53)</f>
      </c>
      <c r="O52" s="213">
        <f>IF('[1]BASE'!GG53="","",'[1]BASE'!GG53)</f>
      </c>
      <c r="P52" s="213">
        <f>IF('[1]BASE'!GH53="","",'[1]BASE'!GH53)</f>
      </c>
      <c r="Q52" s="213">
        <f>IF('[1]BASE'!GI53="","",'[1]BASE'!GI53)</f>
      </c>
      <c r="R52" s="213">
        <f>IF('[1]BASE'!GJ53="","",'[1]BASE'!GJ53)</f>
      </c>
      <c r="S52" s="213">
        <f>IF('[1]BASE'!GK53="","",'[1]BASE'!GK53)</f>
      </c>
      <c r="T52" s="213">
        <f>IF('[1]BASE'!GL53="","",'[1]BASE'!GL53)</f>
      </c>
      <c r="U52" s="36"/>
      <c r="V52" s="35"/>
    </row>
    <row r="53" spans="2:22" s="32" customFormat="1" ht="19.5" customHeight="1">
      <c r="B53" s="33"/>
      <c r="C53" s="214">
        <f>IF('[1]BASE'!C54="","",'[1]BASE'!C54)</f>
        <v>38</v>
      </c>
      <c r="D53" s="214">
        <f>IF('[1]BASE'!D54="","",'[1]BASE'!D54)</f>
        <v>1525</v>
      </c>
      <c r="E53" s="214" t="str">
        <f>IF('[1]BASE'!E54="","",'[1]BASE'!E54)</f>
        <v>MAR DEL PLATA - MIRAMAR</v>
      </c>
      <c r="F53" s="214">
        <f>IF('[1]BASE'!F54="","",'[1]BASE'!F54)</f>
        <v>132</v>
      </c>
      <c r="G53" s="214">
        <f>IF('[1]BASE'!G54="","",'[1]BASE'!G54)</f>
        <v>39.29</v>
      </c>
      <c r="H53" s="214" t="str">
        <f>IF('[1]BASE'!H54="","",'[1]BASE'!H54)</f>
        <v>C</v>
      </c>
      <c r="I53" s="215">
        <f>IF('[1]BASE'!GA54="","",'[1]BASE'!GA54)</f>
      </c>
      <c r="J53" s="215">
        <f>IF('[1]BASE'!GB54="","",'[1]BASE'!GB54)</f>
      </c>
      <c r="K53" s="215">
        <f>IF('[1]BASE'!GC54="","",'[1]BASE'!GC54)</f>
      </c>
      <c r="L53" s="215">
        <f>IF('[1]BASE'!GD54="","",'[1]BASE'!GD54)</f>
      </c>
      <c r="M53" s="215">
        <f>IF('[1]BASE'!GE54="","",'[1]BASE'!GE54)</f>
      </c>
      <c r="N53" s="215">
        <f>IF('[1]BASE'!GF54="","",'[1]BASE'!GF54)</f>
      </c>
      <c r="O53" s="215">
        <f>IF('[1]BASE'!GG54="","",'[1]BASE'!GG54)</f>
      </c>
      <c r="P53" s="215">
        <f>IF('[1]BASE'!GH54="","",'[1]BASE'!GH54)</f>
      </c>
      <c r="Q53" s="215">
        <f>IF('[1]BASE'!GI54="","",'[1]BASE'!GI54)</f>
      </c>
      <c r="R53" s="215">
        <f>IF('[1]BASE'!GJ54="","",'[1]BASE'!GJ54)</f>
      </c>
      <c r="S53" s="215">
        <f>IF('[1]BASE'!GK54="","",'[1]BASE'!GK54)</f>
      </c>
      <c r="T53" s="215">
        <f>IF('[1]BASE'!GL54="","",'[1]BASE'!GL54)</f>
      </c>
      <c r="U53" s="36"/>
      <c r="V53" s="35"/>
    </row>
    <row r="54" spans="2:22" s="32" customFormat="1" ht="19.5" customHeight="1">
      <c r="B54" s="33"/>
      <c r="C54" s="212">
        <f>IF('[1]BASE'!C55="","",'[1]BASE'!C55)</f>
        <v>39</v>
      </c>
      <c r="D54" s="212" t="str">
        <f>IF('[1]BASE'!D55="","",'[1]BASE'!D55)</f>
        <v>CE-002</v>
      </c>
      <c r="E54" s="212" t="str">
        <f>IF('[1]BASE'!E55="","",'[1]BASE'!E55)</f>
        <v>MAR DEL PLATA - QUEQUEN -NECOCHEA</v>
      </c>
      <c r="F54" s="212">
        <f>IF('[1]BASE'!F55="","",'[1]BASE'!F55)</f>
        <v>132</v>
      </c>
      <c r="G54" s="212">
        <f>IF('[1]BASE'!G55="","",'[1]BASE'!G55)</f>
        <v>129</v>
      </c>
      <c r="H54" s="212" t="str">
        <f>IF('[1]BASE'!H55="","",'[1]BASE'!H55)</f>
        <v>B</v>
      </c>
      <c r="I54" s="213">
        <f>IF('[1]BASE'!GA55="","",'[1]BASE'!GA55)</f>
      </c>
      <c r="J54" s="213">
        <f>IF('[1]BASE'!GB55="","",'[1]BASE'!GB55)</f>
      </c>
      <c r="K54" s="213">
        <f>IF('[1]BASE'!GC55="","",'[1]BASE'!GC55)</f>
      </c>
      <c r="L54" s="213">
        <f>IF('[1]BASE'!GD55="","",'[1]BASE'!GD55)</f>
      </c>
      <c r="M54" s="213">
        <f>IF('[1]BASE'!GE55="","",'[1]BASE'!GE55)</f>
      </c>
      <c r="N54" s="213">
        <f>IF('[1]BASE'!GF55="","",'[1]BASE'!GF55)</f>
      </c>
      <c r="O54" s="213">
        <f>IF('[1]BASE'!GG55="","",'[1]BASE'!GG55)</f>
      </c>
      <c r="P54" s="213">
        <f>IF('[1]BASE'!GH55="","",'[1]BASE'!GH55)</f>
      </c>
      <c r="Q54" s="213">
        <f>IF('[1]BASE'!GI55="","",'[1]BASE'!GI55)</f>
      </c>
      <c r="R54" s="213">
        <f>IF('[1]BASE'!GJ55="","",'[1]BASE'!GJ55)</f>
      </c>
      <c r="S54" s="213">
        <f>IF('[1]BASE'!GK55="","",'[1]BASE'!GK55)</f>
      </c>
      <c r="T54" s="213">
        <f>IF('[1]BASE'!GL55="","",'[1]BASE'!GL55)</f>
      </c>
      <c r="U54" s="36"/>
      <c r="V54" s="35"/>
    </row>
    <row r="55" spans="2:22" s="32" customFormat="1" ht="19.5" customHeight="1">
      <c r="B55" s="33"/>
      <c r="C55" s="214">
        <f>IF('[1]BASE'!C56="","",'[1]BASE'!C56)</f>
        <v>40</v>
      </c>
      <c r="D55" s="214">
        <f>IF('[1]BASE'!D56="","",'[1]BASE'!D56)</f>
        <v>1410</v>
      </c>
      <c r="E55" s="214" t="str">
        <f>IF('[1]BASE'!E56="","",'[1]BASE'!E56)</f>
        <v>MERCEDES B.A. - LUJAN</v>
      </c>
      <c r="F55" s="214">
        <f>IF('[1]BASE'!F56="","",'[1]BASE'!F56)</f>
        <v>132</v>
      </c>
      <c r="G55" s="214">
        <f>IF('[1]BASE'!G56="","",'[1]BASE'!G56)</f>
        <v>41.3</v>
      </c>
      <c r="H55" s="214" t="str">
        <f>IF('[1]BASE'!H56="","",'[1]BASE'!H56)</f>
        <v>B</v>
      </c>
      <c r="I55" s="215">
        <f>IF('[1]BASE'!GA56="","",'[1]BASE'!GA56)</f>
      </c>
      <c r="J55" s="215">
        <f>IF('[1]BASE'!GB56="","",'[1]BASE'!GB56)</f>
      </c>
      <c r="K55" s="215">
        <f>IF('[1]BASE'!GC56="","",'[1]BASE'!GC56)</f>
      </c>
      <c r="L55" s="215">
        <f>IF('[1]BASE'!GD56="","",'[1]BASE'!GD56)</f>
      </c>
      <c r="M55" s="215">
        <f>IF('[1]BASE'!GE56="","",'[1]BASE'!GE56)</f>
      </c>
      <c r="N55" s="215">
        <f>IF('[1]BASE'!GF56="","",'[1]BASE'!GF56)</f>
      </c>
      <c r="O55" s="215">
        <f>IF('[1]BASE'!GG56="","",'[1]BASE'!GG56)</f>
      </c>
      <c r="P55" s="215">
        <f>IF('[1]BASE'!GH56="","",'[1]BASE'!GH56)</f>
      </c>
      <c r="Q55" s="215">
        <f>IF('[1]BASE'!GI56="","",'[1]BASE'!GI56)</f>
      </c>
      <c r="R55" s="215">
        <f>IF('[1]BASE'!GJ56="","",'[1]BASE'!GJ56)</f>
      </c>
      <c r="S55" s="215">
        <f>IF('[1]BASE'!GK56="","",'[1]BASE'!GK56)</f>
      </c>
      <c r="T55" s="215">
        <f>IF('[1]BASE'!GL56="","",'[1]BASE'!GL56)</f>
      </c>
      <c r="U55" s="36"/>
      <c r="V55" s="35"/>
    </row>
    <row r="56" spans="2:22" s="32" customFormat="1" ht="19.5" customHeight="1">
      <c r="B56" s="33"/>
      <c r="C56" s="212">
        <f>IF('[1]BASE'!C57="","",'[1]BASE'!C57)</f>
        <v>41</v>
      </c>
      <c r="D56" s="212">
        <f>IF('[1]BASE'!D57="","",'[1]BASE'!D57)</f>
        <v>1529</v>
      </c>
      <c r="E56" s="212" t="str">
        <f>IF('[1]BASE'!E57="","",'[1]BASE'!E57)</f>
        <v>MIRAMAR - NECOCHEA</v>
      </c>
      <c r="F56" s="212">
        <f>IF('[1]BASE'!F57="","",'[1]BASE'!F57)</f>
        <v>132</v>
      </c>
      <c r="G56" s="212">
        <f>IF('[1]BASE'!G57="","",'[1]BASE'!G57)</f>
        <v>103.29</v>
      </c>
      <c r="H56" s="212" t="str">
        <f>IF('[1]BASE'!H57="","",'[1]BASE'!H57)</f>
        <v>A</v>
      </c>
      <c r="I56" s="213">
        <f>IF('[1]BASE'!GA57="","",'[1]BASE'!GA57)</f>
      </c>
      <c r="J56" s="213">
        <f>IF('[1]BASE'!GB57="","",'[1]BASE'!GB57)</f>
      </c>
      <c r="K56" s="213">
        <f>IF('[1]BASE'!GC57="","",'[1]BASE'!GC57)</f>
      </c>
      <c r="L56" s="213">
        <f>IF('[1]BASE'!GD57="","",'[1]BASE'!GD57)</f>
        <v>1</v>
      </c>
      <c r="M56" s="213">
        <f>IF('[1]BASE'!GE57="","",'[1]BASE'!GE57)</f>
      </c>
      <c r="N56" s="213">
        <f>IF('[1]BASE'!GF57="","",'[1]BASE'!GF57)</f>
      </c>
      <c r="O56" s="213">
        <f>IF('[1]BASE'!GG57="","",'[1]BASE'!GG57)</f>
      </c>
      <c r="P56" s="213">
        <f>IF('[1]BASE'!GH57="","",'[1]BASE'!GH57)</f>
      </c>
      <c r="Q56" s="213">
        <f>IF('[1]BASE'!GI57="","",'[1]BASE'!GI57)</f>
      </c>
      <c r="R56" s="213">
        <f>IF('[1]BASE'!GJ57="","",'[1]BASE'!GJ57)</f>
      </c>
      <c r="S56" s="213">
        <f>IF('[1]BASE'!GK57="","",'[1]BASE'!GK57)</f>
      </c>
      <c r="T56" s="213">
        <f>IF('[1]BASE'!GL57="","",'[1]BASE'!GL57)</f>
      </c>
      <c r="U56" s="36"/>
      <c r="V56" s="35"/>
    </row>
    <row r="57" spans="2:22" s="32" customFormat="1" ht="19.5" customHeight="1">
      <c r="B57" s="33"/>
      <c r="C57" s="214">
        <f>IF('[1]BASE'!C58="","",'[1]BASE'!C58)</f>
        <v>42</v>
      </c>
      <c r="D57" s="214">
        <f>IF('[1]BASE'!D58="","",'[1]BASE'!D58)</f>
        <v>1417</v>
      </c>
      <c r="E57" s="214" t="str">
        <f>IF('[1]BASE'!E58="","",'[1]BASE'!E58)</f>
        <v>MONTE - CHASCOMUS</v>
      </c>
      <c r="F57" s="214">
        <f>IF('[1]BASE'!F58="","",'[1]BASE'!F58)</f>
        <v>132</v>
      </c>
      <c r="G57" s="214">
        <f>IF('[1]BASE'!G58="","",'[1]BASE'!G58)</f>
        <v>114</v>
      </c>
      <c r="H57" s="214" t="str">
        <f>IF('[1]BASE'!H58="","",'[1]BASE'!H58)</f>
        <v>C</v>
      </c>
      <c r="I57" s="215">
        <f>IF('[1]BASE'!GA58="","",'[1]BASE'!GA58)</f>
      </c>
      <c r="J57" s="215">
        <f>IF('[1]BASE'!GB58="","",'[1]BASE'!GB58)</f>
      </c>
      <c r="K57" s="215">
        <f>IF('[1]BASE'!GC58="","",'[1]BASE'!GC58)</f>
        <v>1</v>
      </c>
      <c r="L57" s="215">
        <f>IF('[1]BASE'!GD58="","",'[1]BASE'!GD58)</f>
      </c>
      <c r="M57" s="215">
        <f>IF('[1]BASE'!GE58="","",'[1]BASE'!GE58)</f>
      </c>
      <c r="N57" s="215">
        <f>IF('[1]BASE'!GF58="","",'[1]BASE'!GF58)</f>
      </c>
      <c r="O57" s="215">
        <f>IF('[1]BASE'!GG58="","",'[1]BASE'!GG58)</f>
      </c>
      <c r="P57" s="215">
        <f>IF('[1]BASE'!GH58="","",'[1]BASE'!GH58)</f>
      </c>
      <c r="Q57" s="215">
        <f>IF('[1]BASE'!GI58="","",'[1]BASE'!GI58)</f>
      </c>
      <c r="R57" s="215">
        <f>IF('[1]BASE'!GJ58="","",'[1]BASE'!GJ58)</f>
      </c>
      <c r="S57" s="215">
        <f>IF('[1]BASE'!GK58="","",'[1]BASE'!GK58)</f>
      </c>
      <c r="T57" s="215">
        <f>IF('[1]BASE'!GL58="","",'[1]BASE'!GL58)</f>
      </c>
      <c r="U57" s="36"/>
      <c r="V57" s="35"/>
    </row>
    <row r="58" spans="2:22" s="32" customFormat="1" ht="19.5" customHeight="1" hidden="1">
      <c r="B58" s="33"/>
      <c r="C58" s="212">
        <f>IF('[1]BASE'!C59="","",'[1]BASE'!C59)</f>
        <v>43</v>
      </c>
      <c r="D58" s="212">
        <f>IF('[1]BASE'!D59="","",'[1]BASE'!D59)</f>
        <v>1545</v>
      </c>
      <c r="E58" s="212" t="str">
        <f>IF('[1]BASE'!E59="","",'[1]BASE'!E59)</f>
        <v>NORTE II - PETROQ. BAHIA BLANCA</v>
      </c>
      <c r="F58" s="212">
        <f>IF('[1]BASE'!F59="","",'[1]BASE'!F59)</f>
        <v>132</v>
      </c>
      <c r="G58" s="212">
        <f>IF('[1]BASE'!G59="","",'[1]BASE'!G59)</f>
        <v>30</v>
      </c>
      <c r="H58" s="212" t="str">
        <f>IF('[1]BASE'!H59="","",'[1]BASE'!H59)</f>
        <v>C</v>
      </c>
      <c r="I58" s="213" t="str">
        <f>IF('[1]BASE'!GA59="","",'[1]BASE'!GA59)</f>
        <v>XXXX</v>
      </c>
      <c r="J58" s="213" t="str">
        <f>IF('[1]BASE'!GB59="","",'[1]BASE'!GB59)</f>
        <v>XXXX</v>
      </c>
      <c r="K58" s="213" t="str">
        <f>IF('[1]BASE'!GC59="","",'[1]BASE'!GC59)</f>
        <v>XXXX</v>
      </c>
      <c r="L58" s="213" t="str">
        <f>IF('[1]BASE'!GD59="","",'[1]BASE'!GD59)</f>
        <v>XXXX</v>
      </c>
      <c r="M58" s="213" t="str">
        <f>IF('[1]BASE'!GE59="","",'[1]BASE'!GE59)</f>
        <v>XXXX</v>
      </c>
      <c r="N58" s="213" t="str">
        <f>IF('[1]BASE'!GF59="","",'[1]BASE'!GF59)</f>
        <v>XXXX</v>
      </c>
      <c r="O58" s="213" t="str">
        <f>IF('[1]BASE'!GG59="","",'[1]BASE'!GG59)</f>
        <v>XXXX</v>
      </c>
      <c r="P58" s="213" t="str">
        <f>IF('[1]BASE'!GH59="","",'[1]BASE'!GH59)</f>
        <v>XXXX</v>
      </c>
      <c r="Q58" s="213" t="str">
        <f>IF('[1]BASE'!GI59="","",'[1]BASE'!GI59)</f>
        <v>XXXX</v>
      </c>
      <c r="R58" s="213" t="str">
        <f>IF('[1]BASE'!GJ59="","",'[1]BASE'!GJ59)</f>
        <v>XXXX</v>
      </c>
      <c r="S58" s="213" t="str">
        <f>IF('[1]BASE'!GK59="","",'[1]BASE'!GK59)</f>
        <v>XXXX</v>
      </c>
      <c r="T58" s="213" t="str">
        <f>IF('[1]BASE'!GL59="","",'[1]BASE'!GL59)</f>
        <v>XXXX</v>
      </c>
      <c r="U58" s="36"/>
      <c r="V58" s="35"/>
    </row>
    <row r="59" spans="2:22" s="32" customFormat="1" ht="19.5" customHeight="1">
      <c r="B59" s="33"/>
      <c r="C59" s="214">
        <f>IF('[1]BASE'!C60="","",'[1]BASE'!C60)</f>
        <v>44</v>
      </c>
      <c r="D59" s="214">
        <f>IF('[1]BASE'!D60="","",'[1]BASE'!D60)</f>
        <v>2648</v>
      </c>
      <c r="E59" s="214" t="str">
        <f>IF('[1]BASE'!E60="","",'[1]BASE'!E60)</f>
        <v>NUEVA CAMPANA - SIDERCA 1</v>
      </c>
      <c r="F59" s="214">
        <f>IF('[1]BASE'!F60="","",'[1]BASE'!F60)</f>
        <v>132</v>
      </c>
      <c r="G59" s="214">
        <f>IF('[1]BASE'!G60="","",'[1]BASE'!G60)</f>
        <v>3.2</v>
      </c>
      <c r="H59" s="214" t="str">
        <f>IF('[1]BASE'!H60="","",'[1]BASE'!H60)</f>
        <v>C</v>
      </c>
      <c r="I59" s="215">
        <f>IF('[1]BASE'!GA60="","",'[1]BASE'!GA60)</f>
      </c>
      <c r="J59" s="215">
        <f>IF('[1]BASE'!GB60="","",'[1]BASE'!GB60)</f>
      </c>
      <c r="K59" s="215">
        <f>IF('[1]BASE'!GC60="","",'[1]BASE'!GC60)</f>
      </c>
      <c r="L59" s="215">
        <f>IF('[1]BASE'!GD60="","",'[1]BASE'!GD60)</f>
      </c>
      <c r="M59" s="215">
        <f>IF('[1]BASE'!GE60="","",'[1]BASE'!GE60)</f>
      </c>
      <c r="N59" s="215">
        <f>IF('[1]BASE'!GF60="","",'[1]BASE'!GF60)</f>
      </c>
      <c r="O59" s="215">
        <f>IF('[1]BASE'!GG60="","",'[1]BASE'!GG60)</f>
      </c>
      <c r="P59" s="215">
        <f>IF('[1]BASE'!GH60="","",'[1]BASE'!GH60)</f>
      </c>
      <c r="Q59" s="215">
        <f>IF('[1]BASE'!GI60="","",'[1]BASE'!GI60)</f>
      </c>
      <c r="R59" s="215">
        <f>IF('[1]BASE'!GJ60="","",'[1]BASE'!GJ60)</f>
      </c>
      <c r="S59" s="215">
        <f>IF('[1]BASE'!GK60="","",'[1]BASE'!GK60)</f>
      </c>
      <c r="T59" s="215">
        <f>IF('[1]BASE'!GL60="","",'[1]BASE'!GL60)</f>
      </c>
      <c r="U59" s="36"/>
      <c r="V59" s="35"/>
    </row>
    <row r="60" spans="2:22" s="32" customFormat="1" ht="19.5" customHeight="1" hidden="1">
      <c r="B60" s="33"/>
      <c r="C60" s="212">
        <f>IF('[1]BASE'!C61="","",'[1]BASE'!C61)</f>
        <v>45</v>
      </c>
      <c r="D60" s="212" t="str">
        <f>IF('[1]BASE'!D61="","",'[1]BASE'!D61)</f>
        <v>CE-000</v>
      </c>
      <c r="E60" s="212" t="str">
        <f>IF('[1]BASE'!E61="","",'[1]BASE'!E61)</f>
        <v>NUEVA CAMPANA - ZARATE</v>
      </c>
      <c r="F60" s="212">
        <f>IF('[1]BASE'!F61="","",'[1]BASE'!F61)</f>
        <v>132</v>
      </c>
      <c r="G60" s="212">
        <f>IF('[1]BASE'!G61="","",'[1]BASE'!G61)</f>
        <v>10.6</v>
      </c>
      <c r="H60" s="212" t="str">
        <f>IF('[1]BASE'!H61="","",'[1]BASE'!H61)</f>
        <v>C</v>
      </c>
      <c r="I60" s="213" t="str">
        <f>IF('[1]BASE'!GA61="","",'[1]BASE'!GA61)</f>
        <v>XXXX</v>
      </c>
      <c r="J60" s="213" t="str">
        <f>IF('[1]BASE'!GB61="","",'[1]BASE'!GB61)</f>
        <v>XXXX</v>
      </c>
      <c r="K60" s="213" t="str">
        <f>IF('[1]BASE'!GC61="","",'[1]BASE'!GC61)</f>
        <v>XXXX</v>
      </c>
      <c r="L60" s="213" t="str">
        <f>IF('[1]BASE'!GD61="","",'[1]BASE'!GD61)</f>
        <v>XXXX</v>
      </c>
      <c r="M60" s="213" t="str">
        <f>IF('[1]BASE'!GE61="","",'[1]BASE'!GE61)</f>
        <v>XXXX</v>
      </c>
      <c r="N60" s="213" t="str">
        <f>IF('[1]BASE'!GF61="","",'[1]BASE'!GF61)</f>
        <v>XXXX</v>
      </c>
      <c r="O60" s="213" t="str">
        <f>IF('[1]BASE'!GG61="","",'[1]BASE'!GG61)</f>
        <v>XXXX</v>
      </c>
      <c r="P60" s="213" t="str">
        <f>IF('[1]BASE'!GH61="","",'[1]BASE'!GH61)</f>
        <v>XXXX</v>
      </c>
      <c r="Q60" s="213" t="str">
        <f>IF('[1]BASE'!GI61="","",'[1]BASE'!GI61)</f>
        <v>XXXX</v>
      </c>
      <c r="R60" s="213" t="str">
        <f>IF('[1]BASE'!GJ61="","",'[1]BASE'!GJ61)</f>
        <v>XXXX</v>
      </c>
      <c r="S60" s="213" t="str">
        <f>IF('[1]BASE'!GK61="","",'[1]BASE'!GK61)</f>
        <v>XXXX</v>
      </c>
      <c r="T60" s="213" t="str">
        <f>IF('[1]BASE'!GL61="","",'[1]BASE'!GL61)</f>
        <v>XXXX</v>
      </c>
      <c r="U60" s="36"/>
      <c r="V60" s="35"/>
    </row>
    <row r="61" spans="2:22" s="32" customFormat="1" ht="19.5" customHeight="1">
      <c r="B61" s="33"/>
      <c r="C61" s="214">
        <f>IF('[1]BASE'!C62="","",'[1]BASE'!C62)</f>
        <v>46</v>
      </c>
      <c r="D61" s="214">
        <f>IF('[1]BASE'!D62="","",'[1]BASE'!D62)</f>
        <v>1433</v>
      </c>
      <c r="E61" s="214" t="str">
        <f>IF('[1]BASE'!E62="","",'[1]BASE'!E62)</f>
        <v>NUEVA CAMPANA - SIDERCA "0"</v>
      </c>
      <c r="F61" s="214">
        <f>IF('[1]BASE'!F62="","",'[1]BASE'!F62)</f>
        <v>132</v>
      </c>
      <c r="G61" s="214">
        <f>IF('[1]BASE'!G62="","",'[1]BASE'!G62)</f>
        <v>2.2</v>
      </c>
      <c r="H61" s="214" t="str">
        <f>IF('[1]BASE'!H62="","",'[1]BASE'!H62)</f>
        <v>C</v>
      </c>
      <c r="I61" s="215">
        <f>IF('[1]BASE'!GA62="","",'[1]BASE'!GA62)</f>
      </c>
      <c r="J61" s="215">
        <f>IF('[1]BASE'!GB62="","",'[1]BASE'!GB62)</f>
      </c>
      <c r="K61" s="215">
        <f>IF('[1]BASE'!GC62="","",'[1]BASE'!GC62)</f>
      </c>
      <c r="L61" s="215">
        <f>IF('[1]BASE'!GD62="","",'[1]BASE'!GD62)</f>
      </c>
      <c r="M61" s="215">
        <f>IF('[1]BASE'!GE62="","",'[1]BASE'!GE62)</f>
      </c>
      <c r="N61" s="215">
        <f>IF('[1]BASE'!GF62="","",'[1]BASE'!GF62)</f>
      </c>
      <c r="O61" s="215">
        <f>IF('[1]BASE'!GG62="","",'[1]BASE'!GG62)</f>
      </c>
      <c r="P61" s="215">
        <f>IF('[1]BASE'!GH62="","",'[1]BASE'!GH62)</f>
      </c>
      <c r="Q61" s="215">
        <f>IF('[1]BASE'!GI62="","",'[1]BASE'!GI62)</f>
      </c>
      <c r="R61" s="215">
        <f>IF('[1]BASE'!GJ62="","",'[1]BASE'!GJ62)</f>
      </c>
      <c r="S61" s="215">
        <f>IF('[1]BASE'!GK62="","",'[1]BASE'!GK62)</f>
      </c>
      <c r="T61" s="215">
        <f>IF('[1]BASE'!GL62="","",'[1]BASE'!GL62)</f>
      </c>
      <c r="U61" s="36"/>
      <c r="V61" s="35"/>
    </row>
    <row r="62" spans="2:22" s="32" customFormat="1" ht="19.5" customHeight="1">
      <c r="B62" s="33"/>
      <c r="C62" s="212">
        <f>IF('[1]BASE'!C63="","",'[1]BASE'!C63)</f>
        <v>47</v>
      </c>
      <c r="D62" s="212">
        <f>IF('[1]BASE'!D63="","",'[1]BASE'!D63)</f>
        <v>1450</v>
      </c>
      <c r="E62" s="212" t="str">
        <f>IF('[1]BASE'!E63="","",'[1]BASE'!E63)</f>
        <v>OLAVARRIA - AZUL</v>
      </c>
      <c r="F62" s="212">
        <f>IF('[1]BASE'!F63="","",'[1]BASE'!F63)</f>
        <v>132</v>
      </c>
      <c r="G62" s="212">
        <f>IF('[1]BASE'!G63="","",'[1]BASE'!G63)</f>
        <v>51.4</v>
      </c>
      <c r="H62" s="212" t="str">
        <f>IF('[1]BASE'!H63="","",'[1]BASE'!H63)</f>
        <v>C</v>
      </c>
      <c r="I62" s="213">
        <f>IF('[1]BASE'!GA63="","",'[1]BASE'!GA63)</f>
        <v>1</v>
      </c>
      <c r="J62" s="213">
        <f>IF('[1]BASE'!GB63="","",'[1]BASE'!GB63)</f>
      </c>
      <c r="K62" s="213">
        <f>IF('[1]BASE'!GC63="","",'[1]BASE'!GC63)</f>
      </c>
      <c r="L62" s="213">
        <f>IF('[1]BASE'!GD63="","",'[1]BASE'!GD63)</f>
      </c>
      <c r="M62" s="213">
        <f>IF('[1]BASE'!GE63="","",'[1]BASE'!GE63)</f>
      </c>
      <c r="N62" s="213">
        <f>IF('[1]BASE'!GF63="","",'[1]BASE'!GF63)</f>
      </c>
      <c r="O62" s="213">
        <f>IF('[1]BASE'!GG63="","",'[1]BASE'!GG63)</f>
      </c>
      <c r="P62" s="213">
        <f>IF('[1]BASE'!GH63="","",'[1]BASE'!GH63)</f>
      </c>
      <c r="Q62" s="213">
        <f>IF('[1]BASE'!GI63="","",'[1]BASE'!GI63)</f>
      </c>
      <c r="R62" s="213">
        <f>IF('[1]BASE'!GJ63="","",'[1]BASE'!GJ63)</f>
      </c>
      <c r="S62" s="213">
        <f>IF('[1]BASE'!GK63="","",'[1]BASE'!GK63)</f>
      </c>
      <c r="T62" s="213">
        <f>IF('[1]BASE'!GL63="","",'[1]BASE'!GL63)</f>
      </c>
      <c r="U62" s="36"/>
      <c r="V62" s="35"/>
    </row>
    <row r="63" spans="2:22" s="32" customFormat="1" ht="19.5" customHeight="1" hidden="1">
      <c r="B63" s="33"/>
      <c r="C63" s="214">
        <f>IF('[1]BASE'!C64="","",'[1]BASE'!C64)</f>
        <v>48</v>
      </c>
      <c r="D63" s="214" t="str">
        <f>IF('[1]BASE'!D64="","",'[1]BASE'!D64)</f>
        <v>CE-000</v>
      </c>
      <c r="E63" s="214" t="str">
        <f>IF('[1]BASE'!E64="","",'[1]BASE'!E64)</f>
        <v>OLAVARRIA - GONZALEZ CHAVEZ</v>
      </c>
      <c r="F63" s="214">
        <f>IF('[1]BASE'!F64="","",'[1]BASE'!F64)</f>
        <v>132</v>
      </c>
      <c r="G63" s="214">
        <f>IF('[1]BASE'!G64="","",'[1]BASE'!G64)</f>
        <v>152</v>
      </c>
      <c r="H63" s="214" t="str">
        <f>IF('[1]BASE'!H64="","",'[1]BASE'!H64)</f>
        <v>C</v>
      </c>
      <c r="I63" s="215" t="str">
        <f>IF('[1]BASE'!GA64="","",'[1]BASE'!GA64)</f>
        <v>XXXX</v>
      </c>
      <c r="J63" s="215" t="str">
        <f>IF('[1]BASE'!GB64="","",'[1]BASE'!GB64)</f>
        <v>XXXX</v>
      </c>
      <c r="K63" s="215" t="str">
        <f>IF('[1]BASE'!GC64="","",'[1]BASE'!GC64)</f>
        <v>XXXX</v>
      </c>
      <c r="L63" s="215" t="str">
        <f>IF('[1]BASE'!GD64="","",'[1]BASE'!GD64)</f>
        <v>XXXX</v>
      </c>
      <c r="M63" s="215" t="str">
        <f>IF('[1]BASE'!GE64="","",'[1]BASE'!GE64)</f>
        <v>XXXX</v>
      </c>
      <c r="N63" s="215" t="str">
        <f>IF('[1]BASE'!GF64="","",'[1]BASE'!GF64)</f>
        <v>XXXX</v>
      </c>
      <c r="O63" s="215" t="str">
        <f>IF('[1]BASE'!GG64="","",'[1]BASE'!GG64)</f>
        <v>XXXX</v>
      </c>
      <c r="P63" s="215" t="str">
        <f>IF('[1]BASE'!GH64="","",'[1]BASE'!GH64)</f>
        <v>XXXX</v>
      </c>
      <c r="Q63" s="215" t="str">
        <f>IF('[1]BASE'!GI64="","",'[1]BASE'!GI64)</f>
        <v>XXXX</v>
      </c>
      <c r="R63" s="215" t="str">
        <f>IF('[1]BASE'!GJ64="","",'[1]BASE'!GJ64)</f>
        <v>XXXX</v>
      </c>
      <c r="S63" s="215" t="str">
        <f>IF('[1]BASE'!GK64="","",'[1]BASE'!GK64)</f>
        <v>XXXX</v>
      </c>
      <c r="T63" s="215" t="str">
        <f>IF('[1]BASE'!GL64="","",'[1]BASE'!GL64)</f>
        <v>XXXX</v>
      </c>
      <c r="U63" s="36"/>
      <c r="V63" s="35"/>
    </row>
    <row r="64" spans="2:22" s="32" customFormat="1" ht="19.5" customHeight="1">
      <c r="B64" s="33"/>
      <c r="C64" s="212">
        <f>IF('[1]BASE'!C65="","",'[1]BASE'!C65)</f>
        <v>49</v>
      </c>
      <c r="D64" s="212">
        <f>IF('[1]BASE'!D65="","",'[1]BASE'!D65)</f>
        <v>1446</v>
      </c>
      <c r="E64" s="212" t="str">
        <f>IF('[1]BASE'!E65="","",'[1]BASE'!E65)</f>
        <v>OLAVARRIA - HENDERSON</v>
      </c>
      <c r="F64" s="212">
        <f>IF('[1]BASE'!F65="","",'[1]BASE'!F65)</f>
        <v>132</v>
      </c>
      <c r="G64" s="212">
        <f>IF('[1]BASE'!G65="","",'[1]BASE'!G65)</f>
        <v>139.9</v>
      </c>
      <c r="H64" s="212" t="str">
        <f>IF('[1]BASE'!H65="","",'[1]BASE'!H65)</f>
        <v>C</v>
      </c>
      <c r="I64" s="213">
        <f>IF('[1]BASE'!GA65="","",'[1]BASE'!GA65)</f>
      </c>
      <c r="J64" s="213">
        <f>IF('[1]BASE'!GB65="","",'[1]BASE'!GB65)</f>
      </c>
      <c r="K64" s="213">
        <f>IF('[1]BASE'!GC65="","",'[1]BASE'!GC65)</f>
      </c>
      <c r="L64" s="213">
        <f>IF('[1]BASE'!GD65="","",'[1]BASE'!GD65)</f>
      </c>
      <c r="M64" s="213">
        <f>IF('[1]BASE'!GE65="","",'[1]BASE'!GE65)</f>
      </c>
      <c r="N64" s="213">
        <f>IF('[1]BASE'!GF65="","",'[1]BASE'!GF65)</f>
      </c>
      <c r="O64" s="213">
        <f>IF('[1]BASE'!GG65="","",'[1]BASE'!GG65)</f>
      </c>
      <c r="P64" s="213">
        <f>IF('[1]BASE'!GH65="","",'[1]BASE'!GH65)</f>
      </c>
      <c r="Q64" s="213">
        <f>IF('[1]BASE'!GI65="","",'[1]BASE'!GI65)</f>
      </c>
      <c r="R64" s="213">
        <f>IF('[1]BASE'!GJ65="","",'[1]BASE'!GJ65)</f>
      </c>
      <c r="S64" s="213">
        <f>IF('[1]BASE'!GK65="","",'[1]BASE'!GK65)</f>
      </c>
      <c r="T64" s="213">
        <f>IF('[1]BASE'!GL65="","",'[1]BASE'!GL65)</f>
      </c>
      <c r="U64" s="36"/>
      <c r="V64" s="35"/>
    </row>
    <row r="65" spans="2:22" s="32" customFormat="1" ht="19.5" customHeight="1">
      <c r="B65" s="33"/>
      <c r="C65" s="214">
        <f>IF('[1]BASE'!C66="","",'[1]BASE'!C66)</f>
        <v>50</v>
      </c>
      <c r="D65" s="214" t="str">
        <f>IF('[1]BASE'!D66="","",'[1]BASE'!D66)</f>
        <v>CE-000</v>
      </c>
      <c r="E65" s="214" t="str">
        <f>IF('[1]BASE'!E66="","",'[1]BASE'!E66)</f>
        <v>OLAVARRIA - LAPRIDA</v>
      </c>
      <c r="F65" s="214">
        <f>IF('[1]BASE'!F66="","",'[1]BASE'!F66)</f>
        <v>132</v>
      </c>
      <c r="G65" s="214">
        <f>IF('[1]BASE'!G66="","",'[1]BASE'!G66)</f>
        <v>99.7</v>
      </c>
      <c r="H65" s="214" t="str">
        <f>IF('[1]BASE'!H66="","",'[1]BASE'!H66)</f>
        <v>C</v>
      </c>
      <c r="I65" s="215" t="str">
        <f>IF('[1]BASE'!GA66="","",'[1]BASE'!GA66)</f>
        <v>XXXX</v>
      </c>
      <c r="J65" s="215" t="str">
        <f>IF('[1]BASE'!GB66="","",'[1]BASE'!GB66)</f>
        <v>XXXX</v>
      </c>
      <c r="K65" s="215" t="str">
        <f>IF('[1]BASE'!GC66="","",'[1]BASE'!GC66)</f>
        <v>XXXX</v>
      </c>
      <c r="L65" s="215" t="str">
        <f>IF('[1]BASE'!GD66="","",'[1]BASE'!GD66)</f>
        <v>XXXX</v>
      </c>
      <c r="M65" s="215" t="str">
        <f>IF('[1]BASE'!GE66="","",'[1]BASE'!GE66)</f>
        <v>XXXX</v>
      </c>
      <c r="N65" s="215" t="str">
        <f>IF('[1]BASE'!GF66="","",'[1]BASE'!GF66)</f>
        <v>XXXX</v>
      </c>
      <c r="O65" s="215" t="str">
        <f>IF('[1]BASE'!GG66="","",'[1]BASE'!GG66)</f>
        <v>XXXX</v>
      </c>
      <c r="P65" s="215" t="str">
        <f>IF('[1]BASE'!GH66="","",'[1]BASE'!GH66)</f>
        <v>XXXX</v>
      </c>
      <c r="Q65" s="215" t="str">
        <f>IF('[1]BASE'!GI66="","",'[1]BASE'!GI66)</f>
        <v>XXXX</v>
      </c>
      <c r="R65" s="215" t="str">
        <f>IF('[1]BASE'!GJ66="","",'[1]BASE'!GJ66)</f>
        <v>XXXX</v>
      </c>
      <c r="S65" s="215" t="str">
        <f>IF('[1]BASE'!GK66="","",'[1]BASE'!GK66)</f>
        <v>XXXX</v>
      </c>
      <c r="T65" s="215" t="str">
        <f>IF('[1]BASE'!GL66="","",'[1]BASE'!GL66)</f>
        <v>XXXX</v>
      </c>
      <c r="U65" s="36"/>
      <c r="V65" s="35"/>
    </row>
    <row r="66" spans="2:22" s="32" customFormat="1" ht="19.5" customHeight="1">
      <c r="B66" s="33"/>
      <c r="C66" s="212">
        <f>IF('[1]BASE'!C67="","",'[1]BASE'!C67)</f>
        <v>51</v>
      </c>
      <c r="D66" s="212">
        <f>IF('[1]BASE'!D67="","",'[1]BASE'!D67)</f>
        <v>1449</v>
      </c>
      <c r="E66" s="212" t="str">
        <f>IF('[1]BASE'!E67="","",'[1]BASE'!E67)</f>
        <v>OLAVARRIA - TANDIL</v>
      </c>
      <c r="F66" s="212">
        <f>IF('[1]BASE'!F67="","",'[1]BASE'!F67)</f>
        <v>132</v>
      </c>
      <c r="G66" s="212">
        <f>IF('[1]BASE'!G67="","",'[1]BASE'!G67)</f>
        <v>133.2</v>
      </c>
      <c r="H66" s="212" t="str">
        <f>IF('[1]BASE'!H67="","",'[1]BASE'!H67)</f>
        <v>A</v>
      </c>
      <c r="I66" s="213">
        <f>IF('[1]BASE'!GA67="","",'[1]BASE'!GA67)</f>
      </c>
      <c r="J66" s="213">
        <f>IF('[1]BASE'!GB67="","",'[1]BASE'!GB67)</f>
      </c>
      <c r="K66" s="213">
        <f>IF('[1]BASE'!GC67="","",'[1]BASE'!GC67)</f>
      </c>
      <c r="L66" s="213">
        <f>IF('[1]BASE'!GD67="","",'[1]BASE'!GD67)</f>
      </c>
      <c r="M66" s="213">
        <f>IF('[1]BASE'!GE67="","",'[1]BASE'!GE67)</f>
      </c>
      <c r="N66" s="213">
        <f>IF('[1]BASE'!GF67="","",'[1]BASE'!GF67)</f>
      </c>
      <c r="O66" s="213">
        <f>IF('[1]BASE'!GG67="","",'[1]BASE'!GG67)</f>
      </c>
      <c r="P66" s="213">
        <f>IF('[1]BASE'!GH67="","",'[1]BASE'!GH67)</f>
      </c>
      <c r="Q66" s="213">
        <f>IF('[1]BASE'!GI67="","",'[1]BASE'!GI67)</f>
      </c>
      <c r="R66" s="213">
        <f>IF('[1]BASE'!GJ67="","",'[1]BASE'!GJ67)</f>
      </c>
      <c r="S66" s="213">
        <f>IF('[1]BASE'!GK67="","",'[1]BASE'!GK67)</f>
      </c>
      <c r="T66" s="213">
        <f>IF('[1]BASE'!GL67="","",'[1]BASE'!GL67)</f>
      </c>
      <c r="U66" s="36"/>
      <c r="V66" s="35"/>
    </row>
    <row r="67" spans="2:22" s="32" customFormat="1" ht="19.5" customHeight="1">
      <c r="B67" s="33"/>
      <c r="C67" s="214">
        <f>IF('[1]BASE'!C68="","",'[1]BASE'!C68)</f>
        <v>52</v>
      </c>
      <c r="D67" s="214">
        <f>IF('[1]BASE'!D68="","",'[1]BASE'!D68)</f>
        <v>1451</v>
      </c>
      <c r="E67" s="214" t="str">
        <f>IF('[1]BASE'!E68="","",'[1]BASE'!E68)</f>
        <v>OLAVARRIA VIEJA - OLAVARRIA</v>
      </c>
      <c r="F67" s="214">
        <f>IF('[1]BASE'!F68="","",'[1]BASE'!F68)</f>
        <v>132</v>
      </c>
      <c r="G67" s="214">
        <f>IF('[1]BASE'!G68="","",'[1]BASE'!G68)</f>
        <v>35.59</v>
      </c>
      <c r="H67" s="214" t="str">
        <f>IF('[1]BASE'!H68="","",'[1]BASE'!H68)</f>
        <v>C</v>
      </c>
      <c r="I67" s="215">
        <f>IF('[1]BASE'!GA68="","",'[1]BASE'!GA68)</f>
      </c>
      <c r="J67" s="215">
        <f>IF('[1]BASE'!GB68="","",'[1]BASE'!GB68)</f>
      </c>
      <c r="K67" s="215">
        <f>IF('[1]BASE'!GC68="","",'[1]BASE'!GC68)</f>
      </c>
      <c r="L67" s="215">
        <f>IF('[1]BASE'!GD68="","",'[1]BASE'!GD68)</f>
      </c>
      <c r="M67" s="215">
        <f>IF('[1]BASE'!GE68="","",'[1]BASE'!GE68)</f>
      </c>
      <c r="N67" s="215">
        <f>IF('[1]BASE'!GF68="","",'[1]BASE'!GF68)</f>
      </c>
      <c r="O67" s="215">
        <f>IF('[1]BASE'!GG68="","",'[1]BASE'!GG68)</f>
      </c>
      <c r="P67" s="215">
        <f>IF('[1]BASE'!GH68="","",'[1]BASE'!GH68)</f>
      </c>
      <c r="Q67" s="215">
        <f>IF('[1]BASE'!GI68="","",'[1]BASE'!GI68)</f>
      </c>
      <c r="R67" s="215">
        <f>IF('[1]BASE'!GJ68="","",'[1]BASE'!GJ68)</f>
      </c>
      <c r="S67" s="215">
        <f>IF('[1]BASE'!GK68="","",'[1]BASE'!GK68)</f>
      </c>
      <c r="T67" s="215">
        <f>IF('[1]BASE'!GL68="","",'[1]BASE'!GL68)</f>
      </c>
      <c r="U67" s="36"/>
      <c r="V67" s="35"/>
    </row>
    <row r="68" spans="2:22" s="32" customFormat="1" ht="19.5" customHeight="1">
      <c r="B68" s="33"/>
      <c r="C68" s="212">
        <f>IF('[1]BASE'!C69="","",'[1]BASE'!C69)</f>
        <v>53</v>
      </c>
      <c r="D68" s="212">
        <f>IF('[1]BASE'!D69="","",'[1]BASE'!D69)</f>
        <v>1533</v>
      </c>
      <c r="E68" s="212" t="str">
        <f>IF('[1]BASE'!E69="","",'[1]BASE'!E69)</f>
        <v>P. LURO - C. PATAGONES</v>
      </c>
      <c r="F68" s="212">
        <f>IF('[1]BASE'!F69="","",'[1]BASE'!F69)</f>
        <v>132</v>
      </c>
      <c r="G68" s="212">
        <f>IF('[1]BASE'!G69="","",'[1]BASE'!G69)</f>
        <v>151</v>
      </c>
      <c r="H68" s="212" t="str">
        <f>IF('[1]BASE'!H69="","",'[1]BASE'!H69)</f>
        <v>C</v>
      </c>
      <c r="I68" s="213">
        <f>IF('[1]BASE'!GA69="","",'[1]BASE'!GA69)</f>
      </c>
      <c r="J68" s="213">
        <f>IF('[1]BASE'!GB69="","",'[1]BASE'!GB69)</f>
      </c>
      <c r="K68" s="213">
        <f>IF('[1]BASE'!GC69="","",'[1]BASE'!GC69)</f>
      </c>
      <c r="L68" s="213">
        <f>IF('[1]BASE'!GD69="","",'[1]BASE'!GD69)</f>
      </c>
      <c r="M68" s="213">
        <f>IF('[1]BASE'!GE69="","",'[1]BASE'!GE69)</f>
        <v>1</v>
      </c>
      <c r="N68" s="213">
        <f>IF('[1]BASE'!GF69="","",'[1]BASE'!GF69)</f>
      </c>
      <c r="O68" s="213">
        <f>IF('[1]BASE'!GG69="","",'[1]BASE'!GG69)</f>
      </c>
      <c r="P68" s="213">
        <f>IF('[1]BASE'!GH69="","",'[1]BASE'!GH69)</f>
      </c>
      <c r="Q68" s="213">
        <f>IF('[1]BASE'!GI69="","",'[1]BASE'!GI69)</f>
      </c>
      <c r="R68" s="213">
        <f>IF('[1]BASE'!GJ69="","",'[1]BASE'!GJ69)</f>
      </c>
      <c r="S68" s="213">
        <f>IF('[1]BASE'!GK69="","",'[1]BASE'!GK69)</f>
        <v>1</v>
      </c>
      <c r="T68" s="213">
        <f>IF('[1]BASE'!GL69="","",'[1]BASE'!GL69)</f>
      </c>
      <c r="U68" s="36"/>
      <c r="V68" s="35"/>
    </row>
    <row r="69" spans="2:22" s="32" customFormat="1" ht="19.5" customHeight="1">
      <c r="B69" s="33"/>
      <c r="C69" s="214">
        <f>IF('[1]BASE'!C70="","",'[1]BASE'!C70)</f>
        <v>54</v>
      </c>
      <c r="D69" s="214">
        <f>IF('[1]BASE'!D70="","",'[1]BASE'!D70)</f>
        <v>2740</v>
      </c>
      <c r="E69" s="214" t="str">
        <f>IF('[1]BASE'!E70="","",'[1]BASE'!E70)</f>
        <v>PERGAMINO - RAMALLO</v>
      </c>
      <c r="F69" s="214">
        <f>IF('[1]BASE'!F70="","",'[1]BASE'!F70)</f>
        <v>132</v>
      </c>
      <c r="G69" s="214">
        <f>IF('[1]BASE'!G70="","",'[1]BASE'!G70)</f>
        <v>66.8</v>
      </c>
      <c r="H69" s="214" t="str">
        <f>IF('[1]BASE'!H70="","",'[1]BASE'!H70)</f>
        <v>C</v>
      </c>
      <c r="I69" s="215">
        <f>IF('[1]BASE'!GA70="","",'[1]BASE'!GA70)</f>
      </c>
      <c r="J69" s="215">
        <f>IF('[1]BASE'!GB70="","",'[1]BASE'!GB70)</f>
      </c>
      <c r="K69" s="215">
        <f>IF('[1]BASE'!GC70="","",'[1]BASE'!GC70)</f>
      </c>
      <c r="L69" s="215">
        <f>IF('[1]BASE'!GD70="","",'[1]BASE'!GD70)</f>
      </c>
      <c r="M69" s="215">
        <f>IF('[1]BASE'!GE70="","",'[1]BASE'!GE70)</f>
      </c>
      <c r="N69" s="215">
        <f>IF('[1]BASE'!GF70="","",'[1]BASE'!GF70)</f>
      </c>
      <c r="O69" s="215">
        <f>IF('[1]BASE'!GG70="","",'[1]BASE'!GG70)</f>
      </c>
      <c r="P69" s="215">
        <f>IF('[1]BASE'!GH70="","",'[1]BASE'!GH70)</f>
      </c>
      <c r="Q69" s="215">
        <f>IF('[1]BASE'!GI70="","",'[1]BASE'!GI70)</f>
      </c>
      <c r="R69" s="215">
        <f>IF('[1]BASE'!GJ70="","",'[1]BASE'!GJ70)</f>
      </c>
      <c r="S69" s="215">
        <f>IF('[1]BASE'!GK70="","",'[1]BASE'!GK70)</f>
      </c>
      <c r="T69" s="215">
        <f>IF('[1]BASE'!GL70="","",'[1]BASE'!GL70)</f>
      </c>
      <c r="U69" s="36"/>
      <c r="V69" s="35"/>
    </row>
    <row r="70" spans="2:22" s="32" customFormat="1" ht="19.5" customHeight="1">
      <c r="B70" s="33"/>
      <c r="C70" s="212">
        <f>IF('[1]BASE'!C71="","",'[1]BASE'!C71)</f>
        <v>55</v>
      </c>
      <c r="D70" s="212">
        <f>IF('[1]BASE'!D71="","",'[1]BASE'!D71)</f>
        <v>1420</v>
      </c>
      <c r="E70" s="212" t="str">
        <f>IF('[1]BASE'!E71="","",'[1]BASE'!E71)</f>
        <v>PERGAMINO - ROJAS</v>
      </c>
      <c r="F70" s="212">
        <f>IF('[1]BASE'!F71="","",'[1]BASE'!F71)</f>
        <v>132</v>
      </c>
      <c r="G70" s="212">
        <f>IF('[1]BASE'!G71="","",'[1]BASE'!G71)</f>
        <v>36</v>
      </c>
      <c r="H70" s="212" t="str">
        <f>IF('[1]BASE'!H71="","",'[1]BASE'!H71)</f>
        <v>C</v>
      </c>
      <c r="I70" s="213">
        <f>IF('[1]BASE'!GA71="","",'[1]BASE'!GA71)</f>
      </c>
      <c r="J70" s="213">
        <f>IF('[1]BASE'!GB71="","",'[1]BASE'!GB71)</f>
      </c>
      <c r="K70" s="213">
        <f>IF('[1]BASE'!GC71="","",'[1]BASE'!GC71)</f>
      </c>
      <c r="L70" s="213">
        <f>IF('[1]BASE'!GD71="","",'[1]BASE'!GD71)</f>
      </c>
      <c r="M70" s="213">
        <f>IF('[1]BASE'!GE71="","",'[1]BASE'!GE71)</f>
      </c>
      <c r="N70" s="213">
        <f>IF('[1]BASE'!GF71="","",'[1]BASE'!GF71)</f>
      </c>
      <c r="O70" s="213">
        <f>IF('[1]BASE'!GG71="","",'[1]BASE'!GG71)</f>
      </c>
      <c r="P70" s="213">
        <f>IF('[1]BASE'!GH71="","",'[1]BASE'!GH71)</f>
      </c>
      <c r="Q70" s="213">
        <f>IF('[1]BASE'!GI71="","",'[1]BASE'!GI71)</f>
      </c>
      <c r="R70" s="213">
        <f>IF('[1]BASE'!GJ71="","",'[1]BASE'!GJ71)</f>
        <v>1</v>
      </c>
      <c r="S70" s="213">
        <f>IF('[1]BASE'!GK71="","",'[1]BASE'!GK71)</f>
        <v>1</v>
      </c>
      <c r="T70" s="213">
        <f>IF('[1]BASE'!GL71="","",'[1]BASE'!GL71)</f>
      </c>
      <c r="U70" s="36"/>
      <c r="V70" s="35"/>
    </row>
    <row r="71" spans="2:22" s="32" customFormat="1" ht="19.5" customHeight="1">
      <c r="B71" s="33"/>
      <c r="C71" s="214">
        <f>IF('[1]BASE'!C72="","",'[1]BASE'!C72)</f>
        <v>56</v>
      </c>
      <c r="D71" s="214">
        <f>IF('[1]BASE'!D72="","",'[1]BASE'!D72)</f>
        <v>1419</v>
      </c>
      <c r="E71" s="214" t="str">
        <f>IF('[1]BASE'!E72="","",'[1]BASE'!E72)</f>
        <v>PERGAMINO - SAN NICOLAS</v>
      </c>
      <c r="F71" s="214">
        <f>IF('[1]BASE'!F72="","",'[1]BASE'!F72)</f>
        <v>132</v>
      </c>
      <c r="G71" s="214">
        <f>IF('[1]BASE'!G72="","",'[1]BASE'!G72)</f>
        <v>70.8</v>
      </c>
      <c r="H71" s="214" t="str">
        <f>IF('[1]BASE'!H72="","",'[1]BASE'!H72)</f>
        <v>C</v>
      </c>
      <c r="I71" s="215">
        <f>IF('[1]BASE'!GA72="","",'[1]BASE'!GA72)</f>
      </c>
      <c r="J71" s="215">
        <f>IF('[1]BASE'!GB72="","",'[1]BASE'!GB72)</f>
      </c>
      <c r="K71" s="215">
        <f>IF('[1]BASE'!GC72="","",'[1]BASE'!GC72)</f>
      </c>
      <c r="L71" s="215">
        <f>IF('[1]BASE'!GD72="","",'[1]BASE'!GD72)</f>
      </c>
      <c r="M71" s="215">
        <f>IF('[1]BASE'!GE72="","",'[1]BASE'!GE72)</f>
      </c>
      <c r="N71" s="215">
        <f>IF('[1]BASE'!GF72="","",'[1]BASE'!GF72)</f>
      </c>
      <c r="O71" s="215">
        <f>IF('[1]BASE'!GG72="","",'[1]BASE'!GG72)</f>
        <v>1</v>
      </c>
      <c r="P71" s="215">
        <f>IF('[1]BASE'!GH72="","",'[1]BASE'!GH72)</f>
      </c>
      <c r="Q71" s="215">
        <f>IF('[1]BASE'!GI72="","",'[1]BASE'!GI72)</f>
      </c>
      <c r="R71" s="215">
        <f>IF('[1]BASE'!GJ72="","",'[1]BASE'!GJ72)</f>
      </c>
      <c r="S71" s="215">
        <f>IF('[1]BASE'!GK72="","",'[1]BASE'!GK72)</f>
        <v>1</v>
      </c>
      <c r="T71" s="215">
        <f>IF('[1]BASE'!GL72="","",'[1]BASE'!GL72)</f>
      </c>
      <c r="U71" s="36"/>
      <c r="V71" s="35"/>
    </row>
    <row r="72" spans="2:22" s="32" customFormat="1" ht="19.5" customHeight="1">
      <c r="B72" s="33"/>
      <c r="C72" s="212">
        <f>IF('[1]BASE'!C73="","",'[1]BASE'!C73)</f>
        <v>57</v>
      </c>
      <c r="D72" s="212">
        <f>IF('[1]BASE'!D73="","",'[1]BASE'!D73)</f>
        <v>1546</v>
      </c>
      <c r="E72" s="212" t="str">
        <f>IF('[1]BASE'!E73="","",'[1]BASE'!E73)</f>
        <v>PETROQ. BAHIA BLANCA - URBANA BB</v>
      </c>
      <c r="F72" s="212">
        <f>IF('[1]BASE'!F73="","",'[1]BASE'!F73)</f>
        <v>132</v>
      </c>
      <c r="G72" s="212">
        <f>IF('[1]BASE'!G73="","",'[1]BASE'!G73)</f>
        <v>3.2</v>
      </c>
      <c r="H72" s="212" t="str">
        <f>IF('[1]BASE'!H73="","",'[1]BASE'!H73)</f>
        <v>C</v>
      </c>
      <c r="I72" s="213">
        <f>IF('[1]BASE'!GA73="","",'[1]BASE'!GA73)</f>
      </c>
      <c r="J72" s="213">
        <f>IF('[1]BASE'!GB73="","",'[1]BASE'!GB73)</f>
      </c>
      <c r="K72" s="213">
        <f>IF('[1]BASE'!GC73="","",'[1]BASE'!GC73)</f>
      </c>
      <c r="L72" s="213">
        <f>IF('[1]BASE'!GD73="","",'[1]BASE'!GD73)</f>
      </c>
      <c r="M72" s="213">
        <f>IF('[1]BASE'!GE73="","",'[1]BASE'!GE73)</f>
      </c>
      <c r="N72" s="213">
        <f>IF('[1]BASE'!GF73="","",'[1]BASE'!GF73)</f>
      </c>
      <c r="O72" s="213">
        <f>IF('[1]BASE'!GG73="","",'[1]BASE'!GG73)</f>
      </c>
      <c r="P72" s="213">
        <f>IF('[1]BASE'!GH73="","",'[1]BASE'!GH73)</f>
      </c>
      <c r="Q72" s="213">
        <f>IF('[1]BASE'!GI73="","",'[1]BASE'!GI73)</f>
      </c>
      <c r="R72" s="213">
        <f>IF('[1]BASE'!GJ73="","",'[1]BASE'!GJ73)</f>
      </c>
      <c r="S72" s="213">
        <f>IF('[1]BASE'!GK73="","",'[1]BASE'!GK73)</f>
      </c>
      <c r="T72" s="213">
        <f>IF('[1]BASE'!GL73="","",'[1]BASE'!GL73)</f>
      </c>
      <c r="U72" s="36"/>
      <c r="V72" s="35"/>
    </row>
    <row r="73" spans="2:22" s="32" customFormat="1" ht="19.5" customHeight="1">
      <c r="B73" s="33"/>
      <c r="C73" s="214">
        <f>IF('[1]BASE'!C74="","",'[1]BASE'!C74)</f>
        <v>58</v>
      </c>
      <c r="D73" s="214">
        <f>IF('[1]BASE'!D74="","",'[1]BASE'!D74)</f>
      </c>
      <c r="E73" s="214" t="str">
        <f>IF('[1]BASE'!E74="","",'[1]BASE'!E74)</f>
        <v>C. PIEDRABUENA - ING. WHITE</v>
      </c>
      <c r="F73" s="214">
        <f>IF('[1]BASE'!F74="","",'[1]BASE'!F74)</f>
        <v>132</v>
      </c>
      <c r="G73" s="214">
        <f>IF('[1]BASE'!G74="","",'[1]BASE'!G74)</f>
        <v>1.1</v>
      </c>
      <c r="H73" s="214" t="str">
        <f>IF('[1]BASE'!H74="","",'[1]BASE'!H74)</f>
        <v>C</v>
      </c>
      <c r="I73" s="215">
        <f>IF('[1]BASE'!GA74="","",'[1]BASE'!GA74)</f>
      </c>
      <c r="J73" s="215">
        <f>IF('[1]BASE'!GB74="","",'[1]BASE'!GB74)</f>
      </c>
      <c r="K73" s="215">
        <f>IF('[1]BASE'!GC74="","",'[1]BASE'!GC74)</f>
      </c>
      <c r="L73" s="215">
        <f>IF('[1]BASE'!GD74="","",'[1]BASE'!GD74)</f>
      </c>
      <c r="M73" s="215">
        <f>IF('[1]BASE'!GE74="","",'[1]BASE'!GE74)</f>
      </c>
      <c r="N73" s="215">
        <f>IF('[1]BASE'!GF74="","",'[1]BASE'!GF74)</f>
      </c>
      <c r="O73" s="215">
        <f>IF('[1]BASE'!GG74="","",'[1]BASE'!GG74)</f>
      </c>
      <c r="P73" s="215">
        <f>IF('[1]BASE'!GH74="","",'[1]BASE'!GH74)</f>
      </c>
      <c r="Q73" s="215">
        <f>IF('[1]BASE'!GI74="","",'[1]BASE'!GI74)</f>
      </c>
      <c r="R73" s="215">
        <f>IF('[1]BASE'!GJ74="","",'[1]BASE'!GJ74)</f>
      </c>
      <c r="S73" s="215">
        <f>IF('[1]BASE'!GK74="","",'[1]BASE'!GK74)</f>
      </c>
      <c r="T73" s="215">
        <f>IF('[1]BASE'!GL74="","",'[1]BASE'!GL74)</f>
      </c>
      <c r="U73" s="36"/>
      <c r="V73" s="35"/>
    </row>
    <row r="74" spans="2:22" s="32" customFormat="1" ht="19.5" customHeight="1">
      <c r="B74" s="33"/>
      <c r="C74" s="212">
        <f>IF('[1]BASE'!C75="","",'[1]BASE'!C75)</f>
        <v>59</v>
      </c>
      <c r="D74" s="212">
        <f>IF('[1]BASE'!D75="","",'[1]BASE'!D75)</f>
        <v>2616</v>
      </c>
      <c r="E74" s="212" t="str">
        <f>IF('[1]BASE'!E75="","",'[1]BASE'!E75)</f>
        <v>PIGUE - GUATRACHE</v>
      </c>
      <c r="F74" s="212">
        <f>IF('[1]BASE'!F75="","",'[1]BASE'!F75)</f>
        <v>132</v>
      </c>
      <c r="G74" s="212">
        <f>IF('[1]BASE'!G75="","",'[1]BASE'!G75)</f>
        <v>102</v>
      </c>
      <c r="H74" s="212" t="str">
        <f>IF('[1]BASE'!H75="","",'[1]BASE'!H75)</f>
        <v>C</v>
      </c>
      <c r="I74" s="213">
        <f>IF('[1]BASE'!GA75="","",'[1]BASE'!GA75)</f>
      </c>
      <c r="J74" s="213">
        <f>IF('[1]BASE'!GB75="","",'[1]BASE'!GB75)</f>
      </c>
      <c r="K74" s="213">
        <f>IF('[1]BASE'!GC75="","",'[1]BASE'!GC75)</f>
        <v>1</v>
      </c>
      <c r="L74" s="213">
        <f>IF('[1]BASE'!GD75="","",'[1]BASE'!GD75)</f>
      </c>
      <c r="M74" s="213">
        <f>IF('[1]BASE'!GE75="","",'[1]BASE'!GE75)</f>
      </c>
      <c r="N74" s="213">
        <f>IF('[1]BASE'!GF75="","",'[1]BASE'!GF75)</f>
      </c>
      <c r="O74" s="213">
        <f>IF('[1]BASE'!GG75="","",'[1]BASE'!GG75)</f>
        <v>1</v>
      </c>
      <c r="P74" s="213">
        <f>IF('[1]BASE'!GH75="","",'[1]BASE'!GH75)</f>
      </c>
      <c r="Q74" s="213">
        <f>IF('[1]BASE'!GI75="","",'[1]BASE'!GI75)</f>
      </c>
      <c r="R74" s="213">
        <f>IF('[1]BASE'!GJ75="","",'[1]BASE'!GJ75)</f>
        <v>1</v>
      </c>
      <c r="S74" s="213">
        <f>IF('[1]BASE'!GK75="","",'[1]BASE'!GK75)</f>
      </c>
      <c r="T74" s="213">
        <f>IF('[1]BASE'!GL75="","",'[1]BASE'!GL75)</f>
      </c>
      <c r="U74" s="36"/>
      <c r="V74" s="35"/>
    </row>
    <row r="75" spans="2:22" s="32" customFormat="1" ht="19.5" customHeight="1">
      <c r="B75" s="33"/>
      <c r="C75" s="214">
        <f>IF('[1]BASE'!C76="","",'[1]BASE'!C76)</f>
        <v>60</v>
      </c>
      <c r="D75" s="214" t="str">
        <f>IF('[1]BASE'!D76="","",'[1]BASE'!D76)</f>
        <v>CE-004</v>
      </c>
      <c r="E75" s="214" t="str">
        <f>IF('[1]BASE'!E76="","",'[1]BASE'!E76)</f>
        <v>PIGÜE - TORNQUIST - BAHIA BLANCA</v>
      </c>
      <c r="F75" s="214">
        <f>IF('[1]BASE'!F76="","",'[1]BASE'!F76)</f>
        <v>132</v>
      </c>
      <c r="G75" s="214">
        <f>IF('[1]BASE'!G76="","",'[1]BASE'!G76)</f>
        <v>132.3</v>
      </c>
      <c r="H75" s="214" t="str">
        <f>IF('[1]BASE'!H76="","",'[1]BASE'!H76)</f>
        <v>C</v>
      </c>
      <c r="I75" s="215">
        <f>IF('[1]BASE'!GA76="","",'[1]BASE'!GA76)</f>
      </c>
      <c r="J75" s="215">
        <f>IF('[1]BASE'!GB76="","",'[1]BASE'!GB76)</f>
      </c>
      <c r="K75" s="215">
        <f>IF('[1]BASE'!GC76="","",'[1]BASE'!GC76)</f>
      </c>
      <c r="L75" s="215">
        <f>IF('[1]BASE'!GD76="","",'[1]BASE'!GD76)</f>
      </c>
      <c r="M75" s="215">
        <f>IF('[1]BASE'!GE76="","",'[1]BASE'!GE76)</f>
      </c>
      <c r="N75" s="215">
        <f>IF('[1]BASE'!GF76="","",'[1]BASE'!GF76)</f>
      </c>
      <c r="O75" s="215">
        <f>IF('[1]BASE'!GG76="","",'[1]BASE'!GG76)</f>
      </c>
      <c r="P75" s="215">
        <f>IF('[1]BASE'!GH76="","",'[1]BASE'!GH76)</f>
      </c>
      <c r="Q75" s="215">
        <f>IF('[1]BASE'!GI76="","",'[1]BASE'!GI76)</f>
      </c>
      <c r="R75" s="215">
        <f>IF('[1]BASE'!GJ76="","",'[1]BASE'!GJ76)</f>
      </c>
      <c r="S75" s="215">
        <f>IF('[1]BASE'!GK76="","",'[1]BASE'!GK76)</f>
      </c>
      <c r="T75" s="215">
        <f>IF('[1]BASE'!GL76="","",'[1]BASE'!GL76)</f>
      </c>
      <c r="U75" s="36"/>
      <c r="V75" s="35"/>
    </row>
    <row r="76" spans="2:22" s="32" customFormat="1" ht="19.5" customHeight="1">
      <c r="B76" s="33"/>
      <c r="C76" s="212">
        <f>IF('[1]BASE'!C77="","",'[1]BASE'!C77)</f>
        <v>61</v>
      </c>
      <c r="D76" s="212">
        <f>IF('[1]BASE'!D77="","",'[1]BASE'!D77)</f>
        <v>1443</v>
      </c>
      <c r="E76" s="212" t="str">
        <f>IF('[1]BASE'!E77="","",'[1]BASE'!E77)</f>
        <v>PINAMAR - VILLA GESELL</v>
      </c>
      <c r="F76" s="212">
        <f>IF('[1]BASE'!F77="","",'[1]BASE'!F77)</f>
        <v>132</v>
      </c>
      <c r="G76" s="212">
        <f>IF('[1]BASE'!G77="","",'[1]BASE'!G77)</f>
        <v>20.28</v>
      </c>
      <c r="H76" s="212" t="str">
        <f>IF('[1]BASE'!H77="","",'[1]BASE'!H77)</f>
        <v>C</v>
      </c>
      <c r="I76" s="213" t="str">
        <f>IF('[1]BASE'!GA77="","",'[1]BASE'!GA77)</f>
        <v>XXXX</v>
      </c>
      <c r="J76" s="213" t="str">
        <f>IF('[1]BASE'!GB77="","",'[1]BASE'!GB77)</f>
        <v>XXXX</v>
      </c>
      <c r="K76" s="213" t="str">
        <f>IF('[1]BASE'!GC77="","",'[1]BASE'!GC77)</f>
        <v>XXXX</v>
      </c>
      <c r="L76" s="213" t="str">
        <f>IF('[1]BASE'!GD77="","",'[1]BASE'!GD77)</f>
        <v>XXXX</v>
      </c>
      <c r="M76" s="213" t="str">
        <f>IF('[1]BASE'!GE77="","",'[1]BASE'!GE77)</f>
        <v>XXXX</v>
      </c>
      <c r="N76" s="213" t="str">
        <f>IF('[1]BASE'!GF77="","",'[1]BASE'!GF77)</f>
        <v>XXXX</v>
      </c>
      <c r="O76" s="213" t="str">
        <f>IF('[1]BASE'!GG77="","",'[1]BASE'!GG77)</f>
        <v>XXXX</v>
      </c>
      <c r="P76" s="213" t="str">
        <f>IF('[1]BASE'!GH77="","",'[1]BASE'!GH77)</f>
        <v>XXXX</v>
      </c>
      <c r="Q76" s="213" t="str">
        <f>IF('[1]BASE'!GI77="","",'[1]BASE'!GI77)</f>
        <v>XXXX</v>
      </c>
      <c r="R76" s="213" t="str">
        <f>IF('[1]BASE'!GJ77="","",'[1]BASE'!GJ77)</f>
        <v>XXXX</v>
      </c>
      <c r="S76" s="213" t="str">
        <f>IF('[1]BASE'!GK77="","",'[1]BASE'!GK77)</f>
        <v>XXXX</v>
      </c>
      <c r="T76" s="213" t="str">
        <f>IF('[1]BASE'!GL77="","",'[1]BASE'!GL77)</f>
        <v>XXXX</v>
      </c>
      <c r="U76" s="36"/>
      <c r="V76" s="35"/>
    </row>
    <row r="77" spans="2:22" s="32" customFormat="1" ht="19.5" customHeight="1">
      <c r="B77" s="33"/>
      <c r="C77" s="214">
        <f>IF('[1]BASE'!C78="","",'[1]BASE'!C78)</f>
        <v>62</v>
      </c>
      <c r="D77" s="214">
        <f>IF('[1]BASE'!D78="","",'[1]BASE'!D78)</f>
        <v>1543</v>
      </c>
      <c r="E77" s="214" t="str">
        <f>IF('[1]BASE'!E78="","",'[1]BASE'!E78)</f>
        <v>PUNTA ALTA - BAHIA BLANCA</v>
      </c>
      <c r="F77" s="214">
        <f>IF('[1]BASE'!F78="","",'[1]BASE'!F78)</f>
        <v>132</v>
      </c>
      <c r="G77" s="214">
        <f>IF('[1]BASE'!G78="","",'[1]BASE'!G78)</f>
        <v>24.1</v>
      </c>
      <c r="H77" s="214" t="str">
        <f>IF('[1]BASE'!H78="","",'[1]BASE'!H78)</f>
        <v>C</v>
      </c>
      <c r="I77" s="215">
        <f>IF('[1]BASE'!GA78="","",'[1]BASE'!GA78)</f>
      </c>
      <c r="J77" s="215">
        <f>IF('[1]BASE'!GB78="","",'[1]BASE'!GB78)</f>
      </c>
      <c r="K77" s="215">
        <f>IF('[1]BASE'!GC78="","",'[1]BASE'!GC78)</f>
      </c>
      <c r="L77" s="215">
        <f>IF('[1]BASE'!GD78="","",'[1]BASE'!GD78)</f>
      </c>
      <c r="M77" s="215">
        <f>IF('[1]BASE'!GE78="","",'[1]BASE'!GE78)</f>
      </c>
      <c r="N77" s="215">
        <f>IF('[1]BASE'!GF78="","",'[1]BASE'!GF78)</f>
      </c>
      <c r="O77" s="215">
        <f>IF('[1]BASE'!GG78="","",'[1]BASE'!GG78)</f>
      </c>
      <c r="P77" s="215">
        <f>IF('[1]BASE'!GH78="","",'[1]BASE'!GH78)</f>
      </c>
      <c r="Q77" s="215">
        <f>IF('[1]BASE'!GI78="","",'[1]BASE'!GI78)</f>
      </c>
      <c r="R77" s="215">
        <f>IF('[1]BASE'!GJ78="","",'[1]BASE'!GJ78)</f>
      </c>
      <c r="S77" s="215">
        <f>IF('[1]BASE'!GK78="","",'[1]BASE'!GK78)</f>
      </c>
      <c r="T77" s="215">
        <f>IF('[1]BASE'!GL78="","",'[1]BASE'!GL78)</f>
      </c>
      <c r="U77" s="36"/>
      <c r="V77" s="35"/>
    </row>
    <row r="78" spans="2:22" s="32" customFormat="1" ht="19.5" customHeight="1">
      <c r="B78" s="33"/>
      <c r="C78" s="212">
        <f>IF('[1]BASE'!C79="","",'[1]BASE'!C79)</f>
        <v>63</v>
      </c>
      <c r="D78" s="212">
        <f>IF('[1]BASE'!D79="","",'[1]BASE'!D79)</f>
        <v>1544</v>
      </c>
      <c r="E78" s="212" t="str">
        <f>IF('[1]BASE'!E79="","",'[1]BASE'!E79)</f>
        <v>PUNTA ALTA - C. PIEDRABUENA</v>
      </c>
      <c r="F78" s="212">
        <f>IF('[1]BASE'!F79="","",'[1]BASE'!F79)</f>
        <v>132</v>
      </c>
      <c r="G78" s="212">
        <f>IF('[1]BASE'!G79="","",'[1]BASE'!G79)</f>
        <v>25</v>
      </c>
      <c r="H78" s="212" t="str">
        <f>IF('[1]BASE'!H79="","",'[1]BASE'!H79)</f>
        <v>C</v>
      </c>
      <c r="I78" s="213">
        <f>IF('[1]BASE'!GA79="","",'[1]BASE'!GA79)</f>
      </c>
      <c r="J78" s="213">
        <f>IF('[1]BASE'!GB79="","",'[1]BASE'!GB79)</f>
      </c>
      <c r="K78" s="213">
        <f>IF('[1]BASE'!GC79="","",'[1]BASE'!GC79)</f>
      </c>
      <c r="L78" s="213">
        <f>IF('[1]BASE'!GD79="","",'[1]BASE'!GD79)</f>
      </c>
      <c r="M78" s="213">
        <f>IF('[1]BASE'!GE79="","",'[1]BASE'!GE79)</f>
      </c>
      <c r="N78" s="213">
        <f>IF('[1]BASE'!GF79="","",'[1]BASE'!GF79)</f>
      </c>
      <c r="O78" s="213">
        <f>IF('[1]BASE'!GG79="","",'[1]BASE'!GG79)</f>
      </c>
      <c r="P78" s="213">
        <f>IF('[1]BASE'!GH79="","",'[1]BASE'!GH79)</f>
      </c>
      <c r="Q78" s="213">
        <f>IF('[1]BASE'!GI79="","",'[1]BASE'!GI79)</f>
      </c>
      <c r="R78" s="213">
        <f>IF('[1]BASE'!GJ79="","",'[1]BASE'!GJ79)</f>
      </c>
      <c r="S78" s="213">
        <f>IF('[1]BASE'!GK79="","",'[1]BASE'!GK79)</f>
      </c>
      <c r="T78" s="213">
        <f>IF('[1]BASE'!GL79="","",'[1]BASE'!GL79)</f>
      </c>
      <c r="U78" s="36"/>
      <c r="V78" s="35"/>
    </row>
    <row r="79" spans="2:22" s="32" customFormat="1" ht="19.5" customHeight="1">
      <c r="B79" s="33"/>
      <c r="C79" s="214">
        <f>IF('[1]BASE'!C80="","",'[1]BASE'!C80)</f>
        <v>64</v>
      </c>
      <c r="D79" s="214">
        <f>IF('[1]BASE'!D80="","",'[1]BASE'!D80)</f>
        <v>2741</v>
      </c>
      <c r="E79" s="214" t="str">
        <f>IF('[1]BASE'!E80="","",'[1]BASE'!E80)</f>
        <v>RAMALLO - URBANA SAN NICOLAS</v>
      </c>
      <c r="F79" s="214">
        <f>IF('[1]BASE'!F80="","",'[1]BASE'!F80)</f>
        <v>132</v>
      </c>
      <c r="G79" s="214">
        <f>IF('[1]BASE'!G80="","",'[1]BASE'!G80)</f>
        <v>12.86</v>
      </c>
      <c r="H79" s="214" t="str">
        <f>IF('[1]BASE'!H80="","",'[1]BASE'!H80)</f>
        <v>C</v>
      </c>
      <c r="I79" s="215">
        <f>IF('[1]BASE'!GA80="","",'[1]BASE'!GA80)</f>
      </c>
      <c r="J79" s="215">
        <f>IF('[1]BASE'!GB80="","",'[1]BASE'!GB80)</f>
      </c>
      <c r="K79" s="215">
        <f>IF('[1]BASE'!GC80="","",'[1]BASE'!GC80)</f>
      </c>
      <c r="L79" s="215">
        <f>IF('[1]BASE'!GD80="","",'[1]BASE'!GD80)</f>
      </c>
      <c r="M79" s="215">
        <f>IF('[1]BASE'!GE80="","",'[1]BASE'!GE80)</f>
      </c>
      <c r="N79" s="215">
        <f>IF('[1]BASE'!GF80="","",'[1]BASE'!GF80)</f>
      </c>
      <c r="O79" s="215">
        <f>IF('[1]BASE'!GG80="","",'[1]BASE'!GG80)</f>
      </c>
      <c r="P79" s="215">
        <f>IF('[1]BASE'!GH80="","",'[1]BASE'!GH80)</f>
      </c>
      <c r="Q79" s="215">
        <f>IF('[1]BASE'!GI80="","",'[1]BASE'!GI80)</f>
      </c>
      <c r="R79" s="215">
        <f>IF('[1]BASE'!GJ80="","",'[1]BASE'!GJ80)</f>
      </c>
      <c r="S79" s="215">
        <f>IF('[1]BASE'!GK80="","",'[1]BASE'!GK80)</f>
        <v>1</v>
      </c>
      <c r="T79" s="215">
        <f>IF('[1]BASE'!GL80="","",'[1]BASE'!GL80)</f>
      </c>
      <c r="U79" s="36"/>
      <c r="V79" s="35"/>
    </row>
    <row r="80" spans="2:22" s="32" customFormat="1" ht="19.5" customHeight="1">
      <c r="B80" s="33"/>
      <c r="C80" s="212">
        <f>IF('[1]BASE'!C81="","",'[1]BASE'!C81)</f>
        <v>65</v>
      </c>
      <c r="D80" s="212">
        <f>IF('[1]BASE'!D81="","",'[1]BASE'!D81)</f>
        <v>1418</v>
      </c>
      <c r="E80" s="212" t="str">
        <f>IF('[1]BASE'!E81="","",'[1]BASE'!E81)</f>
        <v>ROJAS - JUNIN</v>
      </c>
      <c r="F80" s="212">
        <f>IF('[1]BASE'!F81="","",'[1]BASE'!F81)</f>
        <v>132</v>
      </c>
      <c r="G80" s="212">
        <f>IF('[1]BASE'!G81="","",'[1]BASE'!G81)</f>
        <v>47.7</v>
      </c>
      <c r="H80" s="212" t="str">
        <f>IF('[1]BASE'!H81="","",'[1]BASE'!H81)</f>
        <v>C</v>
      </c>
      <c r="I80" s="213">
        <f>IF('[1]BASE'!GA81="","",'[1]BASE'!GA81)</f>
      </c>
      <c r="J80" s="213">
        <f>IF('[1]BASE'!GB81="","",'[1]BASE'!GB81)</f>
      </c>
      <c r="K80" s="213">
        <f>IF('[1]BASE'!GC81="","",'[1]BASE'!GC81)</f>
      </c>
      <c r="L80" s="213">
        <f>IF('[1]BASE'!GD81="","",'[1]BASE'!GD81)</f>
      </c>
      <c r="M80" s="213">
        <f>IF('[1]BASE'!GE81="","",'[1]BASE'!GE81)</f>
      </c>
      <c r="N80" s="213">
        <f>IF('[1]BASE'!GF81="","",'[1]BASE'!GF81)</f>
      </c>
      <c r="O80" s="213">
        <f>IF('[1]BASE'!GG81="","",'[1]BASE'!GG81)</f>
      </c>
      <c r="P80" s="213">
        <f>IF('[1]BASE'!GH81="","",'[1]BASE'!GH81)</f>
      </c>
      <c r="Q80" s="213">
        <f>IF('[1]BASE'!GI81="","",'[1]BASE'!GI81)</f>
      </c>
      <c r="R80" s="213">
        <f>IF('[1]BASE'!GJ81="","",'[1]BASE'!GJ81)</f>
        <v>1</v>
      </c>
      <c r="S80" s="213">
        <f>IF('[1]BASE'!GK81="","",'[1]BASE'!GK81)</f>
      </c>
      <c r="T80" s="213">
        <f>IF('[1]BASE'!GL81="","",'[1]BASE'!GL81)</f>
      </c>
      <c r="U80" s="36"/>
      <c r="V80" s="35"/>
    </row>
    <row r="81" spans="2:22" s="32" customFormat="1" ht="19.5" customHeight="1">
      <c r="B81" s="33"/>
      <c r="C81" s="214">
        <f>IF('[1]BASE'!C82="","",'[1]BASE'!C82)</f>
        <v>66</v>
      </c>
      <c r="D81" s="214">
        <f>IF('[1]BASE'!D82="","",'[1]BASE'!D82)</f>
        <v>1407</v>
      </c>
      <c r="E81" s="214" t="str">
        <f>IF('[1]BASE'!E82="","",'[1]BASE'!E82)</f>
        <v>SALADILLO - LAS FLORES</v>
      </c>
      <c r="F81" s="214">
        <f>IF('[1]BASE'!F82="","",'[1]BASE'!F82)</f>
        <v>132</v>
      </c>
      <c r="G81" s="214">
        <f>IF('[1]BASE'!G82="","",'[1]BASE'!G82)</f>
        <v>76.3</v>
      </c>
      <c r="H81" s="214" t="str">
        <f>IF('[1]BASE'!H82="","",'[1]BASE'!H82)</f>
        <v>C</v>
      </c>
      <c r="I81" s="215">
        <f>IF('[1]BASE'!GA82="","",'[1]BASE'!GA82)</f>
      </c>
      <c r="J81" s="215">
        <f>IF('[1]BASE'!GB82="","",'[1]BASE'!GB82)</f>
      </c>
      <c r="K81" s="215">
        <f>IF('[1]BASE'!GC82="","",'[1]BASE'!GC82)</f>
      </c>
      <c r="L81" s="215">
        <f>IF('[1]BASE'!GD82="","",'[1]BASE'!GD82)</f>
      </c>
      <c r="M81" s="215">
        <f>IF('[1]BASE'!GE82="","",'[1]BASE'!GE82)</f>
      </c>
      <c r="N81" s="215">
        <f>IF('[1]BASE'!GF82="","",'[1]BASE'!GF82)</f>
      </c>
      <c r="O81" s="215">
        <f>IF('[1]BASE'!GG82="","",'[1]BASE'!GG82)</f>
      </c>
      <c r="P81" s="215">
        <f>IF('[1]BASE'!GH82="","",'[1]BASE'!GH82)</f>
        <v>1</v>
      </c>
      <c r="Q81" s="215">
        <f>IF('[1]BASE'!GI82="","",'[1]BASE'!GI82)</f>
      </c>
      <c r="R81" s="215">
        <f>IF('[1]BASE'!GJ82="","",'[1]BASE'!GJ82)</f>
        <v>1</v>
      </c>
      <c r="S81" s="215">
        <f>IF('[1]BASE'!GK82="","",'[1]BASE'!GK82)</f>
      </c>
      <c r="T81" s="215">
        <f>IF('[1]BASE'!GL82="","",'[1]BASE'!GL82)</f>
      </c>
      <c r="U81" s="36"/>
      <c r="V81" s="35"/>
    </row>
    <row r="82" spans="2:22" s="32" customFormat="1" ht="19.5" customHeight="1">
      <c r="B82" s="33"/>
      <c r="C82" s="212">
        <f>IF('[1]BASE'!C83="","",'[1]BASE'!C83)</f>
        <v>67</v>
      </c>
      <c r="D82" s="212">
        <f>IF('[1]BASE'!D83="","",'[1]BASE'!D83)</f>
        <v>1439</v>
      </c>
      <c r="E82" s="212" t="str">
        <f>IF('[1]BASE'!E83="","",'[1]BASE'!E83)</f>
        <v>SAN CLEMENTE - DOLORES</v>
      </c>
      <c r="F82" s="212">
        <f>IF('[1]BASE'!F83="","",'[1]BASE'!F83)</f>
        <v>132</v>
      </c>
      <c r="G82" s="212">
        <f>IF('[1]BASE'!G83="","",'[1]BASE'!G83)</f>
        <v>102.6</v>
      </c>
      <c r="H82" s="212" t="str">
        <f>IF('[1]BASE'!H83="","",'[1]BASE'!H83)</f>
        <v>C</v>
      </c>
      <c r="I82" s="213">
        <f>IF('[1]BASE'!GA83="","",'[1]BASE'!GA83)</f>
      </c>
      <c r="J82" s="213">
        <f>IF('[1]BASE'!GB83="","",'[1]BASE'!GB83)</f>
      </c>
      <c r="K82" s="213">
        <f>IF('[1]BASE'!GC83="","",'[1]BASE'!GC83)</f>
      </c>
      <c r="L82" s="213">
        <f>IF('[1]BASE'!GD83="","",'[1]BASE'!GD83)</f>
      </c>
      <c r="M82" s="213">
        <f>IF('[1]BASE'!GE83="","",'[1]BASE'!GE83)</f>
        <v>1</v>
      </c>
      <c r="N82" s="213">
        <f>IF('[1]BASE'!GF83="","",'[1]BASE'!GF83)</f>
      </c>
      <c r="O82" s="213">
        <f>IF('[1]BASE'!GG83="","",'[1]BASE'!GG83)</f>
      </c>
      <c r="P82" s="213">
        <f>IF('[1]BASE'!GH83="","",'[1]BASE'!GH83)</f>
      </c>
      <c r="Q82" s="213">
        <f>IF('[1]BASE'!GI83="","",'[1]BASE'!GI83)</f>
      </c>
      <c r="R82" s="213">
        <f>IF('[1]BASE'!GJ83="","",'[1]BASE'!GJ83)</f>
      </c>
      <c r="S82" s="213">
        <f>IF('[1]BASE'!GK83="","",'[1]BASE'!GK83)</f>
      </c>
      <c r="T82" s="213">
        <f>IF('[1]BASE'!GL83="","",'[1]BASE'!GL83)</f>
      </c>
      <c r="U82" s="36"/>
      <c r="V82" s="35"/>
    </row>
    <row r="83" spans="2:22" s="32" customFormat="1" ht="19.5" customHeight="1" hidden="1">
      <c r="B83" s="33"/>
      <c r="C83" s="214">
        <f>IF('[1]BASE'!C84="","",'[1]BASE'!C84)</f>
        <v>68</v>
      </c>
      <c r="D83" s="214" t="str">
        <f>IF('[1]BASE'!D84="","",'[1]BASE'!D84)</f>
        <v>C-000</v>
      </c>
      <c r="E83" s="214" t="str">
        <f>IF('[1]BASE'!E84="","",'[1]BASE'!E84)</f>
        <v>SAN CLEMENTE - MAR DEL TUYÚ - MAR DE AJÓ</v>
      </c>
      <c r="F83" s="214">
        <f>IF('[1]BASE'!F84="","",'[1]BASE'!F84)</f>
        <v>132</v>
      </c>
      <c r="G83" s="214">
        <f>IF('[1]BASE'!G84="","",'[1]BASE'!G84)</f>
        <v>39</v>
      </c>
      <c r="H83" s="214" t="str">
        <f>IF('[1]BASE'!H84="","",'[1]BASE'!H84)</f>
        <v>B</v>
      </c>
      <c r="I83" s="215" t="str">
        <f>IF('[1]BASE'!GA84="","",'[1]BASE'!GA84)</f>
        <v>XXXX</v>
      </c>
      <c r="J83" s="215" t="str">
        <f>IF('[1]BASE'!GB84="","",'[1]BASE'!GB84)</f>
        <v>XXXX</v>
      </c>
      <c r="K83" s="215" t="str">
        <f>IF('[1]BASE'!GC84="","",'[1]BASE'!GC84)</f>
        <v>XXXX</v>
      </c>
      <c r="L83" s="215" t="str">
        <f>IF('[1]BASE'!GD84="","",'[1]BASE'!GD84)</f>
        <v>XXXX</v>
      </c>
      <c r="M83" s="215" t="str">
        <f>IF('[1]BASE'!GE84="","",'[1]BASE'!GE84)</f>
        <v>XXXX</v>
      </c>
      <c r="N83" s="215" t="str">
        <f>IF('[1]BASE'!GF84="","",'[1]BASE'!GF84)</f>
        <v>XXXX</v>
      </c>
      <c r="O83" s="215" t="str">
        <f>IF('[1]BASE'!GG84="","",'[1]BASE'!GG84)</f>
        <v>XXXX</v>
      </c>
      <c r="P83" s="215" t="str">
        <f>IF('[1]BASE'!GH84="","",'[1]BASE'!GH84)</f>
        <v>XXXX</v>
      </c>
      <c r="Q83" s="215" t="str">
        <f>IF('[1]BASE'!GI84="","",'[1]BASE'!GI84)</f>
        <v>XXXX</v>
      </c>
      <c r="R83" s="215" t="str">
        <f>IF('[1]BASE'!GJ84="","",'[1]BASE'!GJ84)</f>
        <v>XXXX</v>
      </c>
      <c r="S83" s="215" t="str">
        <f>IF('[1]BASE'!GK84="","",'[1]BASE'!GK84)</f>
        <v>XXXX</v>
      </c>
      <c r="T83" s="215" t="str">
        <f>IF('[1]BASE'!GL84="","",'[1]BASE'!GL84)</f>
        <v>XXXX</v>
      </c>
      <c r="U83" s="36"/>
      <c r="V83" s="35"/>
    </row>
    <row r="84" spans="2:22" s="32" customFormat="1" ht="19.5" customHeight="1">
      <c r="B84" s="33"/>
      <c r="C84" s="212">
        <f>IF('[1]BASE'!C85="","",'[1]BASE'!C85)</f>
        <v>69</v>
      </c>
      <c r="D84" s="212">
        <f>IF('[1]BASE'!D85="","",'[1]BASE'!D85)</f>
        <v>4293</v>
      </c>
      <c r="E84" s="212" t="str">
        <f>IF('[1]BASE'!E85="","",'[1]BASE'!E85)</f>
        <v>SAN CLEMENTE - LAS TONINAS</v>
      </c>
      <c r="F84" s="212">
        <f>IF('[1]BASE'!F85="","",'[1]BASE'!F85)</f>
        <v>132</v>
      </c>
      <c r="G84" s="212">
        <f>IF('[1]BASE'!G85="","",'[1]BASE'!G85)</f>
        <v>14.6</v>
      </c>
      <c r="H84" s="212" t="str">
        <f>IF('[1]BASE'!H85="","",'[1]BASE'!H85)</f>
        <v>B</v>
      </c>
      <c r="I84" s="213">
        <f>IF('[1]BASE'!GA85="","",'[1]BASE'!GA85)</f>
      </c>
      <c r="J84" s="213">
        <f>IF('[1]BASE'!GB85="","",'[1]BASE'!GB85)</f>
      </c>
      <c r="K84" s="213">
        <f>IF('[1]BASE'!GC85="","",'[1]BASE'!GC85)</f>
      </c>
      <c r="L84" s="213">
        <f>IF('[1]BASE'!GD85="","",'[1]BASE'!GD85)</f>
      </c>
      <c r="M84" s="213">
        <f>IF('[1]BASE'!GE85="","",'[1]BASE'!GE85)</f>
      </c>
      <c r="N84" s="213">
        <f>IF('[1]BASE'!GF85="","",'[1]BASE'!GF85)</f>
      </c>
      <c r="O84" s="213">
        <f>IF('[1]BASE'!GG85="","",'[1]BASE'!GG85)</f>
      </c>
      <c r="P84" s="213">
        <f>IF('[1]BASE'!GH85="","",'[1]BASE'!GH85)</f>
      </c>
      <c r="Q84" s="213">
        <f>IF('[1]BASE'!GI85="","",'[1]BASE'!GI85)</f>
      </c>
      <c r="R84" s="213">
        <f>IF('[1]BASE'!GJ85="","",'[1]BASE'!GJ85)</f>
      </c>
      <c r="S84" s="213">
        <f>IF('[1]BASE'!GK85="","",'[1]BASE'!GK85)</f>
      </c>
      <c r="T84" s="213">
        <f>IF('[1]BASE'!GL85="","",'[1]BASE'!GL85)</f>
      </c>
      <c r="U84" s="36"/>
      <c r="V84" s="35"/>
    </row>
    <row r="85" spans="2:22" s="32" customFormat="1" ht="19.5" customHeight="1">
      <c r="B85" s="33"/>
      <c r="C85" s="214">
        <f>IF('[1]BASE'!C86="","",'[1]BASE'!C86)</f>
        <v>70</v>
      </c>
      <c r="D85" s="214" t="str">
        <f>IF('[1]BASE'!D86="","",'[1]BASE'!D86)</f>
        <v>CE-003</v>
      </c>
      <c r="E85" s="214" t="str">
        <f>IF('[1]BASE'!E86="","",'[1]BASE'!E86)</f>
        <v>LAS TONINAS-MAR DEL TUYU-MAR DE AJO</v>
      </c>
      <c r="F85" s="214">
        <f>IF('[1]BASE'!F86="","",'[1]BASE'!F86)</f>
        <v>132</v>
      </c>
      <c r="G85" s="214">
        <f>IF('[1]BASE'!G86="","",'[1]BASE'!G86)</f>
        <v>29.57</v>
      </c>
      <c r="H85" s="214" t="str">
        <f>IF('[1]BASE'!H86="","",'[1]BASE'!H86)</f>
        <v>B</v>
      </c>
      <c r="I85" s="215">
        <f>IF('[1]BASE'!GA86="","",'[1]BASE'!GA86)</f>
      </c>
      <c r="J85" s="215">
        <f>IF('[1]BASE'!GB86="","",'[1]BASE'!GB86)</f>
      </c>
      <c r="K85" s="215">
        <f>IF('[1]BASE'!GC86="","",'[1]BASE'!GC86)</f>
      </c>
      <c r="L85" s="215">
        <f>IF('[1]BASE'!GD86="","",'[1]BASE'!GD86)</f>
      </c>
      <c r="M85" s="215">
        <f>IF('[1]BASE'!GE86="","",'[1]BASE'!GE86)</f>
      </c>
      <c r="N85" s="215">
        <f>IF('[1]BASE'!GF86="","",'[1]BASE'!GF86)</f>
      </c>
      <c r="O85" s="215">
        <f>IF('[1]BASE'!GG86="","",'[1]BASE'!GG86)</f>
        <v>2</v>
      </c>
      <c r="P85" s="215">
        <f>IF('[1]BASE'!GH86="","",'[1]BASE'!GH86)</f>
      </c>
      <c r="Q85" s="215">
        <f>IF('[1]BASE'!GI86="","",'[1]BASE'!GI86)</f>
      </c>
      <c r="R85" s="215">
        <f>IF('[1]BASE'!GJ86="","",'[1]BASE'!GJ86)</f>
      </c>
      <c r="S85" s="215">
        <f>IF('[1]BASE'!GK86="","",'[1]BASE'!GK86)</f>
      </c>
      <c r="T85" s="215">
        <f>IF('[1]BASE'!GL86="","",'[1]BASE'!GL86)</f>
      </c>
      <c r="U85" s="36"/>
      <c r="V85" s="35"/>
    </row>
    <row r="86" spans="2:22" s="32" customFormat="1" ht="19.5" customHeight="1">
      <c r="B86" s="33"/>
      <c r="C86" s="212">
        <f>IF('[1]BASE'!C87="","",'[1]BASE'!C87)</f>
        <v>71</v>
      </c>
      <c r="D86" s="212">
        <f>IF('[1]BASE'!D87="","",'[1]BASE'!D87)</f>
        <v>1999</v>
      </c>
      <c r="E86" s="212" t="str">
        <f>IF('[1]BASE'!E87="","",'[1]BASE'!E87)</f>
        <v>SAN NICOLÁS - VILLA CONSTITUCIÓN IND.</v>
      </c>
      <c r="F86" s="212">
        <f>IF('[1]BASE'!F87="","",'[1]BASE'!F87)</f>
        <v>132</v>
      </c>
      <c r="G86" s="212">
        <f>IF('[1]BASE'!G87="","",'[1]BASE'!G87)</f>
        <v>14.7</v>
      </c>
      <c r="H86" s="212" t="str">
        <f>IF('[1]BASE'!H87="","",'[1]BASE'!H87)</f>
        <v>C</v>
      </c>
      <c r="I86" s="213">
        <f>IF('[1]BASE'!GA87="","",'[1]BASE'!GA87)</f>
      </c>
      <c r="J86" s="213">
        <f>IF('[1]BASE'!GB87="","",'[1]BASE'!GB87)</f>
      </c>
      <c r="K86" s="213">
        <f>IF('[1]BASE'!GC87="","",'[1]BASE'!GC87)</f>
      </c>
      <c r="L86" s="213">
        <f>IF('[1]BASE'!GD87="","",'[1]BASE'!GD87)</f>
      </c>
      <c r="M86" s="213">
        <f>IF('[1]BASE'!GE87="","",'[1]BASE'!GE87)</f>
      </c>
      <c r="N86" s="213">
        <f>IF('[1]BASE'!GF87="","",'[1]BASE'!GF87)</f>
      </c>
      <c r="O86" s="213">
        <f>IF('[1]BASE'!GG87="","",'[1]BASE'!GG87)</f>
      </c>
      <c r="P86" s="213">
        <f>IF('[1]BASE'!GH87="","",'[1]BASE'!GH87)</f>
      </c>
      <c r="Q86" s="213">
        <f>IF('[1]BASE'!GI87="","",'[1]BASE'!GI87)</f>
      </c>
      <c r="R86" s="213">
        <f>IF('[1]BASE'!GJ87="","",'[1]BASE'!GJ87)</f>
      </c>
      <c r="S86" s="213">
        <f>IF('[1]BASE'!GK87="","",'[1]BASE'!GK87)</f>
        <v>1</v>
      </c>
      <c r="T86" s="213">
        <f>IF('[1]BASE'!GL87="","",'[1]BASE'!GL87)</f>
      </c>
      <c r="U86" s="36"/>
      <c r="V86" s="35"/>
    </row>
    <row r="87" spans="2:22" s="32" customFormat="1" ht="19.5" customHeight="1">
      <c r="B87" s="33"/>
      <c r="C87" s="214">
        <f>IF('[1]BASE'!C88="","",'[1]BASE'!C88)</f>
        <v>72</v>
      </c>
      <c r="D87" s="214">
        <f>IF('[1]BASE'!D88="","",'[1]BASE'!D88)</f>
        <v>1997</v>
      </c>
      <c r="E87" s="214" t="str">
        <f>IF('[1]BASE'!E88="","",'[1]BASE'!E88)</f>
        <v>SAN NICOLÁS - VILLA CONSTITUCIÓN RES.</v>
      </c>
      <c r="F87" s="214">
        <f>IF('[1]BASE'!F88="","",'[1]BASE'!F88)</f>
        <v>132</v>
      </c>
      <c r="G87" s="214">
        <f>IF('[1]BASE'!G88="","",'[1]BASE'!G88)</f>
        <v>13.6</v>
      </c>
      <c r="H87" s="214" t="str">
        <f>IF('[1]BASE'!H88="","",'[1]BASE'!H88)</f>
        <v>B</v>
      </c>
      <c r="I87" s="215">
        <f>IF('[1]BASE'!GA88="","",'[1]BASE'!GA88)</f>
      </c>
      <c r="J87" s="215">
        <f>IF('[1]BASE'!GB88="","",'[1]BASE'!GB88)</f>
      </c>
      <c r="K87" s="215">
        <f>IF('[1]BASE'!GC88="","",'[1]BASE'!GC88)</f>
      </c>
      <c r="L87" s="215">
        <f>IF('[1]BASE'!GD88="","",'[1]BASE'!GD88)</f>
      </c>
      <c r="M87" s="215">
        <f>IF('[1]BASE'!GE88="","",'[1]BASE'!GE88)</f>
      </c>
      <c r="N87" s="215">
        <f>IF('[1]BASE'!GF88="","",'[1]BASE'!GF88)</f>
      </c>
      <c r="O87" s="215">
        <f>IF('[1]BASE'!GG88="","",'[1]BASE'!GG88)</f>
      </c>
      <c r="P87" s="215">
        <f>IF('[1]BASE'!GH88="","",'[1]BASE'!GH88)</f>
      </c>
      <c r="Q87" s="215">
        <f>IF('[1]BASE'!GI88="","",'[1]BASE'!GI88)</f>
      </c>
      <c r="R87" s="215">
        <f>IF('[1]BASE'!GJ88="","",'[1]BASE'!GJ88)</f>
      </c>
      <c r="S87" s="215">
        <f>IF('[1]BASE'!GK88="","",'[1]BASE'!GK88)</f>
      </c>
      <c r="T87" s="215">
        <f>IF('[1]BASE'!GL88="","",'[1]BASE'!GL88)</f>
      </c>
      <c r="U87" s="36"/>
      <c r="V87" s="35"/>
    </row>
    <row r="88" spans="2:22" s="32" customFormat="1" ht="19.5" customHeight="1" hidden="1">
      <c r="B88" s="33"/>
      <c r="C88" s="212">
        <f>IF('[1]BASE'!C89="","",'[1]BASE'!C89)</f>
        <v>73</v>
      </c>
      <c r="D88" s="212" t="str">
        <f>IF('[1]BASE'!D89="","",'[1]BASE'!D89)</f>
        <v>CE-000</v>
      </c>
      <c r="E88" s="212" t="str">
        <f>IF('[1]BASE'!E89="","",'[1]BASE'!E89)</f>
        <v>SAN NICOLAS EXTG - SAN NICOLAS</v>
      </c>
      <c r="F88" s="212">
        <f>IF('[1]BASE'!F89="","",'[1]BASE'!F89)</f>
        <v>132</v>
      </c>
      <c r="G88" s="212">
        <f>IF('[1]BASE'!G89="","",'[1]BASE'!G89)</f>
        <v>0.4</v>
      </c>
      <c r="H88" s="212" t="str">
        <f>IF('[1]BASE'!H89="","",'[1]BASE'!H89)</f>
        <v>C</v>
      </c>
      <c r="I88" s="213" t="str">
        <f>IF('[1]BASE'!GA89="","",'[1]BASE'!GA89)</f>
        <v>XXXX</v>
      </c>
      <c r="J88" s="213" t="str">
        <f>IF('[1]BASE'!GB89="","",'[1]BASE'!GB89)</f>
        <v>XXXX</v>
      </c>
      <c r="K88" s="213" t="str">
        <f>IF('[1]BASE'!GC89="","",'[1]BASE'!GC89)</f>
        <v>XXXX</v>
      </c>
      <c r="L88" s="213" t="str">
        <f>IF('[1]BASE'!GD89="","",'[1]BASE'!GD89)</f>
        <v>XXXX</v>
      </c>
      <c r="M88" s="213" t="str">
        <f>IF('[1]BASE'!GE89="","",'[1]BASE'!GE89)</f>
        <v>XXXX</v>
      </c>
      <c r="N88" s="213" t="str">
        <f>IF('[1]BASE'!GF89="","",'[1]BASE'!GF89)</f>
        <v>XXXX</v>
      </c>
      <c r="O88" s="213" t="str">
        <f>IF('[1]BASE'!GG89="","",'[1]BASE'!GG89)</f>
        <v>XXXX</v>
      </c>
      <c r="P88" s="213" t="str">
        <f>IF('[1]BASE'!GH89="","",'[1]BASE'!GH89)</f>
        <v>XXXX</v>
      </c>
      <c r="Q88" s="213" t="str">
        <f>IF('[1]BASE'!GI89="","",'[1]BASE'!GI89)</f>
        <v>XXXX</v>
      </c>
      <c r="R88" s="213" t="str">
        <f>IF('[1]BASE'!GJ89="","",'[1]BASE'!GJ89)</f>
        <v>XXXX</v>
      </c>
      <c r="S88" s="213" t="str">
        <f>IF('[1]BASE'!GK89="","",'[1]BASE'!GK89)</f>
        <v>XXXX</v>
      </c>
      <c r="T88" s="213" t="str">
        <f>IF('[1]BASE'!GL89="","",'[1]BASE'!GL89)</f>
        <v>XXXX</v>
      </c>
      <c r="U88" s="36"/>
      <c r="V88" s="35"/>
    </row>
    <row r="89" spans="2:22" s="32" customFormat="1" ht="19.5" customHeight="1" hidden="1">
      <c r="B89" s="33"/>
      <c r="C89" s="214">
        <f>IF('[1]BASE'!C90="","",'[1]BASE'!C90)</f>
        <v>74</v>
      </c>
      <c r="D89" s="214">
        <f>IF('[1]BASE'!D90="","",'[1]BASE'!D90)</f>
        <v>2957</v>
      </c>
      <c r="E89" s="214" t="str">
        <f>IF('[1]BASE'!E90="","",'[1]BASE'!E90)</f>
        <v>SAN PEDRO - EASTMAN T</v>
      </c>
      <c r="F89" s="214">
        <f>IF('[1]BASE'!F90="","",'[1]BASE'!F90)</f>
        <v>132</v>
      </c>
      <c r="G89" s="214">
        <f>IF('[1]BASE'!G90="","",'[1]BASE'!G90)</f>
        <v>63.1</v>
      </c>
      <c r="H89" s="214" t="str">
        <f>IF('[1]BASE'!H90="","",'[1]BASE'!H90)</f>
        <v>C</v>
      </c>
      <c r="I89" s="215" t="str">
        <f>IF('[1]BASE'!GA90="","",'[1]BASE'!GA90)</f>
        <v>XXXX</v>
      </c>
      <c r="J89" s="215" t="str">
        <f>IF('[1]BASE'!GB90="","",'[1]BASE'!GB90)</f>
        <v>XXXX</v>
      </c>
      <c r="K89" s="215" t="str">
        <f>IF('[1]BASE'!GC90="","",'[1]BASE'!GC90)</f>
        <v>XXXX</v>
      </c>
      <c r="L89" s="215" t="str">
        <f>IF('[1]BASE'!GD90="","",'[1]BASE'!GD90)</f>
        <v>XXXX</v>
      </c>
      <c r="M89" s="215" t="str">
        <f>IF('[1]BASE'!GE90="","",'[1]BASE'!GE90)</f>
        <v>XXXX</v>
      </c>
      <c r="N89" s="215" t="str">
        <f>IF('[1]BASE'!GF90="","",'[1]BASE'!GF90)</f>
        <v>XXXX</v>
      </c>
      <c r="O89" s="215" t="str">
        <f>IF('[1]BASE'!GG90="","",'[1]BASE'!GG90)</f>
        <v>XXXX</v>
      </c>
      <c r="P89" s="215" t="str">
        <f>IF('[1]BASE'!GH90="","",'[1]BASE'!GH90)</f>
        <v>XXXX</v>
      </c>
      <c r="Q89" s="215" t="str">
        <f>IF('[1]BASE'!GI90="","",'[1]BASE'!GI90)</f>
        <v>XXXX</v>
      </c>
      <c r="R89" s="215" t="str">
        <f>IF('[1]BASE'!GJ90="","",'[1]BASE'!GJ90)</f>
        <v>XXXX</v>
      </c>
      <c r="S89" s="215" t="str">
        <f>IF('[1]BASE'!GK90="","",'[1]BASE'!GK90)</f>
        <v>XXXX</v>
      </c>
      <c r="T89" s="215" t="str">
        <f>IF('[1]BASE'!GL90="","",'[1]BASE'!GL90)</f>
        <v>XXXX</v>
      </c>
      <c r="U89" s="36"/>
      <c r="V89" s="35"/>
    </row>
    <row r="90" spans="2:22" s="32" customFormat="1" ht="19.5" customHeight="1">
      <c r="B90" s="33"/>
      <c r="C90" s="212">
        <f>IF('[1]BASE'!C91="","",'[1]BASE'!C91)</f>
        <v>75</v>
      </c>
      <c r="D90" s="212">
        <f>IF('[1]BASE'!D91="","",'[1]BASE'!D91)</f>
        <v>1427</v>
      </c>
      <c r="E90" s="212" t="str">
        <f>IF('[1]BASE'!E91="","",'[1]BASE'!E91)</f>
        <v>SAN PEDRO - PAPEL PRENSA</v>
      </c>
      <c r="F90" s="212">
        <f>IF('[1]BASE'!F91="","",'[1]BASE'!F91)</f>
        <v>132</v>
      </c>
      <c r="G90" s="212">
        <f>IF('[1]BASE'!G91="","",'[1]BASE'!G91)</f>
        <v>10.9</v>
      </c>
      <c r="H90" s="212" t="str">
        <f>IF('[1]BASE'!H91="","",'[1]BASE'!H91)</f>
        <v>B</v>
      </c>
      <c r="I90" s="213">
        <f>IF('[1]BASE'!GA91="","",'[1]BASE'!GA91)</f>
      </c>
      <c r="J90" s="213">
        <f>IF('[1]BASE'!GB91="","",'[1]BASE'!GB91)</f>
      </c>
      <c r="K90" s="213">
        <f>IF('[1]BASE'!GC91="","",'[1]BASE'!GC91)</f>
      </c>
      <c r="L90" s="213">
        <f>IF('[1]BASE'!GD91="","",'[1]BASE'!GD91)</f>
      </c>
      <c r="M90" s="213">
        <f>IF('[1]BASE'!GE91="","",'[1]BASE'!GE91)</f>
      </c>
      <c r="N90" s="213">
        <f>IF('[1]BASE'!GF91="","",'[1]BASE'!GF91)</f>
      </c>
      <c r="O90" s="213">
        <f>IF('[1]BASE'!GG91="","",'[1]BASE'!GG91)</f>
      </c>
      <c r="P90" s="213">
        <f>IF('[1]BASE'!GH91="","",'[1]BASE'!GH91)</f>
      </c>
      <c r="Q90" s="213">
        <f>IF('[1]BASE'!GI91="","",'[1]BASE'!GI91)</f>
      </c>
      <c r="R90" s="213">
        <f>IF('[1]BASE'!GJ91="","",'[1]BASE'!GJ91)</f>
        <v>2</v>
      </c>
      <c r="S90" s="213">
        <f>IF('[1]BASE'!GK91="","",'[1]BASE'!GK91)</f>
      </c>
      <c r="T90" s="213">
        <f>IF('[1]BASE'!GL91="","",'[1]BASE'!GL91)</f>
      </c>
      <c r="U90" s="36"/>
      <c r="V90" s="35"/>
    </row>
    <row r="91" spans="2:22" s="32" customFormat="1" ht="19.5" customHeight="1" hidden="1">
      <c r="B91" s="33"/>
      <c r="C91" s="214">
        <f>IF('[1]BASE'!C92="","",'[1]BASE'!C92)</f>
        <v>76</v>
      </c>
      <c r="D91" s="214" t="str">
        <f>IF('[1]BASE'!D92="","",'[1]BASE'!D92)</f>
        <v>CE-000</v>
      </c>
      <c r="E91" s="214" t="str">
        <f>IF('[1]BASE'!E92="","",'[1]BASE'!E92)</f>
        <v>SAN PEDRO - SAN NICOLÁS</v>
      </c>
      <c r="F91" s="214">
        <f>IF('[1]BASE'!F92="","",'[1]BASE'!F92)</f>
        <v>132</v>
      </c>
      <c r="G91" s="214">
        <f>IF('[1]BASE'!G92="","",'[1]BASE'!G92)</f>
        <v>65</v>
      </c>
      <c r="H91" s="214" t="str">
        <f>IF('[1]BASE'!H92="","",'[1]BASE'!H92)</f>
        <v>C</v>
      </c>
      <c r="I91" s="215" t="str">
        <f>IF('[1]BASE'!GA92="","",'[1]BASE'!GA92)</f>
        <v>XXXX</v>
      </c>
      <c r="J91" s="215" t="str">
        <f>IF('[1]BASE'!GB92="","",'[1]BASE'!GB92)</f>
        <v>XXXX</v>
      </c>
      <c r="K91" s="215" t="str">
        <f>IF('[1]BASE'!GC92="","",'[1]BASE'!GC92)</f>
        <v>XXXX</v>
      </c>
      <c r="L91" s="215" t="str">
        <f>IF('[1]BASE'!GD92="","",'[1]BASE'!GD92)</f>
        <v>XXXX</v>
      </c>
      <c r="M91" s="215" t="str">
        <f>IF('[1]BASE'!GE92="","",'[1]BASE'!GE92)</f>
        <v>XXXX</v>
      </c>
      <c r="N91" s="215" t="str">
        <f>IF('[1]BASE'!GF92="","",'[1]BASE'!GF92)</f>
        <v>XXXX</v>
      </c>
      <c r="O91" s="215" t="str">
        <f>IF('[1]BASE'!GG92="","",'[1]BASE'!GG92)</f>
        <v>XXXX</v>
      </c>
      <c r="P91" s="215" t="str">
        <f>IF('[1]BASE'!GH92="","",'[1]BASE'!GH92)</f>
        <v>XXXX</v>
      </c>
      <c r="Q91" s="215" t="str">
        <f>IF('[1]BASE'!GI92="","",'[1]BASE'!GI92)</f>
        <v>XXXX</v>
      </c>
      <c r="R91" s="215" t="str">
        <f>IF('[1]BASE'!GJ92="","",'[1]BASE'!GJ92)</f>
        <v>XXXX</v>
      </c>
      <c r="S91" s="215" t="str">
        <f>IF('[1]BASE'!GK92="","",'[1]BASE'!GK92)</f>
        <v>XXXX</v>
      </c>
      <c r="T91" s="215" t="str">
        <f>IF('[1]BASE'!GL92="","",'[1]BASE'!GL92)</f>
        <v>XXXX</v>
      </c>
      <c r="U91" s="36"/>
      <c r="V91" s="35"/>
    </row>
    <row r="92" spans="2:22" s="32" customFormat="1" ht="19.5" customHeight="1">
      <c r="B92" s="33"/>
      <c r="C92" s="212">
        <f>IF('[1]BASE'!C93="","",'[1]BASE'!C93)</f>
        <v>77</v>
      </c>
      <c r="D92" s="212">
        <f>IF('[1]BASE'!D93="","",'[1]BASE'!D93)</f>
        <v>4277</v>
      </c>
      <c r="E92" s="212" t="str">
        <f>IF('[1]BASE'!E93="","",'[1]BASE'!E93)</f>
        <v>SAN PEDRO - RAMALLO INDUSTRIAL</v>
      </c>
      <c r="F92" s="212">
        <f>IF('[1]BASE'!F93="","",'[1]BASE'!F93)</f>
        <v>132</v>
      </c>
      <c r="G92" s="212">
        <f>IF('[1]BASE'!G93="","",'[1]BASE'!G93)</f>
        <v>58</v>
      </c>
      <c r="H92" s="212" t="str">
        <f>IF('[1]BASE'!H93="","",'[1]BASE'!H93)</f>
        <v>C</v>
      </c>
      <c r="I92" s="213">
        <f>IF('[1]BASE'!GA93="","",'[1]BASE'!GA93)</f>
      </c>
      <c r="J92" s="213">
        <f>IF('[1]BASE'!GB93="","",'[1]BASE'!GB93)</f>
      </c>
      <c r="K92" s="213">
        <f>IF('[1]BASE'!GC93="","",'[1]BASE'!GC93)</f>
      </c>
      <c r="L92" s="213">
        <f>IF('[1]BASE'!GD93="","",'[1]BASE'!GD93)</f>
      </c>
      <c r="M92" s="213">
        <f>IF('[1]BASE'!GE93="","",'[1]BASE'!GE93)</f>
      </c>
      <c r="N92" s="213">
        <f>IF('[1]BASE'!GF93="","",'[1]BASE'!GF93)</f>
      </c>
      <c r="O92" s="213">
        <f>IF('[1]BASE'!GG93="","",'[1]BASE'!GG93)</f>
      </c>
      <c r="P92" s="213">
        <f>IF('[1]BASE'!GH93="","",'[1]BASE'!GH93)</f>
      </c>
      <c r="Q92" s="213">
        <f>IF('[1]BASE'!GI93="","",'[1]BASE'!GI93)</f>
      </c>
      <c r="R92" s="213">
        <f>IF('[1]BASE'!GJ93="","",'[1]BASE'!GJ93)</f>
      </c>
      <c r="S92" s="213">
        <f>IF('[1]BASE'!GK93="","",'[1]BASE'!GK93)</f>
      </c>
      <c r="T92" s="213">
        <f>IF('[1]BASE'!GL93="","",'[1]BASE'!GL93)</f>
      </c>
      <c r="U92" s="36"/>
      <c r="V92" s="35"/>
    </row>
    <row r="93" spans="2:22" s="32" customFormat="1" ht="19.5" customHeight="1" hidden="1">
      <c r="B93" s="33"/>
      <c r="C93" s="214">
        <f>IF('[1]BASE'!C94="","",'[1]BASE'!C94)</f>
        <v>78</v>
      </c>
      <c r="D93" s="214">
        <f>IF('[1]BASE'!D94="","",'[1]BASE'!D94)</f>
        <v>4278</v>
      </c>
      <c r="E93" s="214" t="str">
        <f>IF('[1]BASE'!E94="","",'[1]BASE'!E94)</f>
        <v>SAN NICOLÁS - RAMALLO INDUSTRIAL</v>
      </c>
      <c r="F93" s="214">
        <f>IF('[1]BASE'!F94="","",'[1]BASE'!F94)</f>
        <v>132</v>
      </c>
      <c r="G93" s="214">
        <f>IF('[1]BASE'!G94="","",'[1]BASE'!G94)</f>
        <v>23.52</v>
      </c>
      <c r="H93" s="214" t="str">
        <f>IF('[1]BASE'!H94="","",'[1]BASE'!H94)</f>
        <v>C</v>
      </c>
      <c r="I93" s="215" t="str">
        <f>IF('[1]BASE'!GA94="","",'[1]BASE'!GA94)</f>
        <v>XXXX</v>
      </c>
      <c r="J93" s="215" t="str">
        <f>IF('[1]BASE'!GB94="","",'[1]BASE'!GB94)</f>
        <v>XXXX</v>
      </c>
      <c r="K93" s="215" t="str">
        <f>IF('[1]BASE'!GC94="","",'[1]BASE'!GC94)</f>
        <v>XXXX</v>
      </c>
      <c r="L93" s="215" t="str">
        <f>IF('[1]BASE'!GD94="","",'[1]BASE'!GD94)</f>
        <v>XXXX</v>
      </c>
      <c r="M93" s="215" t="str">
        <f>IF('[1]BASE'!GE94="","",'[1]BASE'!GE94)</f>
        <v>XXXX</v>
      </c>
      <c r="N93" s="215" t="str">
        <f>IF('[1]BASE'!GF94="","",'[1]BASE'!GF94)</f>
        <v>XXXX</v>
      </c>
      <c r="O93" s="215" t="str">
        <f>IF('[1]BASE'!GG94="","",'[1]BASE'!GG94)</f>
        <v>XXXX</v>
      </c>
      <c r="P93" s="215" t="str">
        <f>IF('[1]BASE'!GH94="","",'[1]BASE'!GH94)</f>
        <v>XXXX</v>
      </c>
      <c r="Q93" s="215" t="str">
        <f>IF('[1]BASE'!GI94="","",'[1]BASE'!GI94)</f>
        <v>XXXX</v>
      </c>
      <c r="R93" s="215" t="str">
        <f>IF('[1]BASE'!GJ94="","",'[1]BASE'!GJ94)</f>
        <v>XXXX</v>
      </c>
      <c r="S93" s="215" t="str">
        <f>IF('[1]BASE'!GK94="","",'[1]BASE'!GK94)</f>
        <v>XXXX</v>
      </c>
      <c r="T93" s="215" t="str">
        <f>IF('[1]BASE'!GL94="","",'[1]BASE'!GL94)</f>
        <v>XXXX</v>
      </c>
      <c r="U93" s="36"/>
      <c r="V93" s="35"/>
    </row>
    <row r="94" spans="2:22" s="32" customFormat="1" ht="19.5" customHeight="1">
      <c r="B94" s="33"/>
      <c r="C94" s="212">
        <f>IF('[1]BASE'!C95="","",'[1]BASE'!C95)</f>
        <v>79</v>
      </c>
      <c r="D94" s="212">
        <f>IF('[1]BASE'!D95="","",'[1]BASE'!D95)</f>
        <v>1517</v>
      </c>
      <c r="E94" s="212" t="str">
        <f>IF('[1]BASE'!E95="","",'[1]BASE'!E95)</f>
        <v>TANDIL - BALCARCE</v>
      </c>
      <c r="F94" s="212">
        <f>IF('[1]BASE'!F95="","",'[1]BASE'!F95)</f>
        <v>132</v>
      </c>
      <c r="G94" s="212">
        <f>IF('[1]BASE'!G95="","",'[1]BASE'!G95)</f>
        <v>103.6</v>
      </c>
      <c r="H94" s="212" t="str">
        <f>IF('[1]BASE'!H95="","",'[1]BASE'!H95)</f>
        <v>C</v>
      </c>
      <c r="I94" s="213">
        <f>IF('[1]BASE'!GA95="","",'[1]BASE'!GA95)</f>
      </c>
      <c r="J94" s="213">
        <f>IF('[1]BASE'!GB95="","",'[1]BASE'!GB95)</f>
      </c>
      <c r="K94" s="213">
        <f>IF('[1]BASE'!GC95="","",'[1]BASE'!GC95)</f>
      </c>
      <c r="L94" s="213">
        <f>IF('[1]BASE'!GD95="","",'[1]BASE'!GD95)</f>
      </c>
      <c r="M94" s="213">
        <f>IF('[1]BASE'!GE95="","",'[1]BASE'!GE95)</f>
      </c>
      <c r="N94" s="213">
        <f>IF('[1]BASE'!GF95="","",'[1]BASE'!GF95)</f>
      </c>
      <c r="O94" s="213">
        <f>IF('[1]BASE'!GG95="","",'[1]BASE'!GG95)</f>
      </c>
      <c r="P94" s="213">
        <f>IF('[1]BASE'!GH95="","",'[1]BASE'!GH95)</f>
        <v>1</v>
      </c>
      <c r="Q94" s="213">
        <f>IF('[1]BASE'!GI95="","",'[1]BASE'!GI95)</f>
      </c>
      <c r="R94" s="213">
        <f>IF('[1]BASE'!GJ95="","",'[1]BASE'!GJ95)</f>
      </c>
      <c r="S94" s="213">
        <f>IF('[1]BASE'!GK95="","",'[1]BASE'!GK95)</f>
      </c>
      <c r="T94" s="213">
        <f>IF('[1]BASE'!GL95="","",'[1]BASE'!GL95)</f>
      </c>
      <c r="U94" s="36"/>
      <c r="V94" s="35"/>
    </row>
    <row r="95" spans="2:22" s="32" customFormat="1" ht="19.5" customHeight="1">
      <c r="B95" s="33"/>
      <c r="C95" s="214">
        <f>IF('[1]BASE'!C96="","",'[1]BASE'!C96)</f>
        <v>80</v>
      </c>
      <c r="D95" s="214">
        <f>IF('[1]BASE'!D96="","",'[1]BASE'!D96)</f>
        <v>1519</v>
      </c>
      <c r="E95" s="214" t="str">
        <f>IF('[1]BASE'!E96="","",'[1]BASE'!E96)</f>
        <v>TANDIL - NECOCHEA</v>
      </c>
      <c r="F95" s="214">
        <f>IF('[1]BASE'!F96="","",'[1]BASE'!F96)</f>
        <v>132</v>
      </c>
      <c r="G95" s="214">
        <f>IF('[1]BASE'!G96="","",'[1]BASE'!G96)</f>
        <v>149.2</v>
      </c>
      <c r="H95" s="214" t="str">
        <f>IF('[1]BASE'!H96="","",'[1]BASE'!H96)</f>
        <v>C</v>
      </c>
      <c r="I95" s="215">
        <f>IF('[1]BASE'!GA96="","",'[1]BASE'!GA96)</f>
      </c>
      <c r="J95" s="215">
        <f>IF('[1]BASE'!GB96="","",'[1]BASE'!GB96)</f>
      </c>
      <c r="K95" s="215">
        <f>IF('[1]BASE'!GC96="","",'[1]BASE'!GC96)</f>
      </c>
      <c r="L95" s="215">
        <f>IF('[1]BASE'!GD96="","",'[1]BASE'!GD96)</f>
        <v>1</v>
      </c>
      <c r="M95" s="215">
        <f>IF('[1]BASE'!GE96="","",'[1]BASE'!GE96)</f>
      </c>
      <c r="N95" s="215">
        <f>IF('[1]BASE'!GF96="","",'[1]BASE'!GF96)</f>
      </c>
      <c r="O95" s="215">
        <f>IF('[1]BASE'!GG96="","",'[1]BASE'!GG96)</f>
      </c>
      <c r="P95" s="215">
        <f>IF('[1]BASE'!GH96="","",'[1]BASE'!GH96)</f>
      </c>
      <c r="Q95" s="215">
        <f>IF('[1]BASE'!GI96="","",'[1]BASE'!GI96)</f>
      </c>
      <c r="R95" s="215">
        <f>IF('[1]BASE'!GJ96="","",'[1]BASE'!GJ96)</f>
      </c>
      <c r="S95" s="215">
        <f>IF('[1]BASE'!GK96="","",'[1]BASE'!GK96)</f>
      </c>
      <c r="T95" s="215">
        <f>IF('[1]BASE'!GL96="","",'[1]BASE'!GL96)</f>
      </c>
      <c r="U95" s="36"/>
      <c r="V95" s="35"/>
    </row>
    <row r="96" spans="2:22" s="32" customFormat="1" ht="19.5" customHeight="1">
      <c r="B96" s="33"/>
      <c r="C96" s="212">
        <f>IF('[1]BASE'!C97="","",'[1]BASE'!C97)</f>
        <v>81</v>
      </c>
      <c r="D96" s="212">
        <f>IF('[1]BASE'!D97="","",'[1]BASE'!D97)</f>
        <v>1518</v>
      </c>
      <c r="E96" s="212" t="str">
        <f>IF('[1]BASE'!E97="","",'[1]BASE'!E97)</f>
        <v>TANDIL - BARKER</v>
      </c>
      <c r="F96" s="212">
        <f>IF('[1]BASE'!F97="","",'[1]BASE'!F97)</f>
        <v>132</v>
      </c>
      <c r="G96" s="212">
        <f>IF('[1]BASE'!G97="","",'[1]BASE'!G97)</f>
        <v>47.7</v>
      </c>
      <c r="H96" s="212" t="str">
        <f>IF('[1]BASE'!H97="","",'[1]BASE'!H97)</f>
        <v>C</v>
      </c>
      <c r="I96" s="213">
        <f>IF('[1]BASE'!GA97="","",'[1]BASE'!GA97)</f>
      </c>
      <c r="J96" s="213">
        <f>IF('[1]BASE'!GB97="","",'[1]BASE'!GB97)</f>
      </c>
      <c r="K96" s="213">
        <f>IF('[1]BASE'!GC97="","",'[1]BASE'!GC97)</f>
      </c>
      <c r="L96" s="213">
        <f>IF('[1]BASE'!GD97="","",'[1]BASE'!GD97)</f>
      </c>
      <c r="M96" s="213">
        <f>IF('[1]BASE'!GE97="","",'[1]BASE'!GE97)</f>
      </c>
      <c r="N96" s="213">
        <f>IF('[1]BASE'!GF97="","",'[1]BASE'!GF97)</f>
      </c>
      <c r="O96" s="213">
        <f>IF('[1]BASE'!GG97="","",'[1]BASE'!GG97)</f>
      </c>
      <c r="P96" s="213">
        <f>IF('[1]BASE'!GH97="","",'[1]BASE'!GH97)</f>
        <v>1</v>
      </c>
      <c r="Q96" s="213">
        <f>IF('[1]BASE'!GI97="","",'[1]BASE'!GI97)</f>
      </c>
      <c r="R96" s="213">
        <f>IF('[1]BASE'!GJ97="","",'[1]BASE'!GJ97)</f>
      </c>
      <c r="S96" s="213">
        <f>IF('[1]BASE'!GK97="","",'[1]BASE'!GK97)</f>
      </c>
      <c r="T96" s="213">
        <f>IF('[1]BASE'!GL97="","",'[1]BASE'!GL97)</f>
      </c>
      <c r="U96" s="36"/>
      <c r="V96" s="35"/>
    </row>
    <row r="97" spans="2:22" s="32" customFormat="1" ht="19.5" customHeight="1">
      <c r="B97" s="33"/>
      <c r="C97" s="214">
        <f>IF('[1]BASE'!C98="","",'[1]BASE'!C98)</f>
        <v>82</v>
      </c>
      <c r="D97" s="214">
        <f>IF('[1]BASE'!D98="","",'[1]BASE'!D98)</f>
        <v>2712</v>
      </c>
      <c r="E97" s="214" t="str">
        <f>IF('[1]BASE'!E98="","",'[1]BASE'!E98)</f>
        <v>TRENQUE LAUQUEN - GRAL. PICO</v>
      </c>
      <c r="F97" s="214">
        <f>IF('[1]BASE'!F98="","",'[1]BASE'!F98)</f>
        <v>132</v>
      </c>
      <c r="G97" s="214">
        <f>IF('[1]BASE'!G98="","",'[1]BASE'!G98)</f>
        <v>77</v>
      </c>
      <c r="H97" s="214" t="str">
        <f>IF('[1]BASE'!H98="","",'[1]BASE'!H98)</f>
        <v>C</v>
      </c>
      <c r="I97" s="215">
        <f>IF('[1]BASE'!GA98="","",'[1]BASE'!GA98)</f>
      </c>
      <c r="J97" s="215">
        <f>IF('[1]BASE'!GB98="","",'[1]BASE'!GB98)</f>
      </c>
      <c r="K97" s="215">
        <f>IF('[1]BASE'!GC98="","",'[1]BASE'!GC98)</f>
      </c>
      <c r="L97" s="215">
        <f>IF('[1]BASE'!GD98="","",'[1]BASE'!GD98)</f>
      </c>
      <c r="M97" s="215">
        <f>IF('[1]BASE'!GE98="","",'[1]BASE'!GE98)</f>
      </c>
      <c r="N97" s="215">
        <f>IF('[1]BASE'!GF98="","",'[1]BASE'!GF98)</f>
      </c>
      <c r="O97" s="215">
        <f>IF('[1]BASE'!GG98="","",'[1]BASE'!GG98)</f>
      </c>
      <c r="P97" s="215">
        <f>IF('[1]BASE'!GH98="","",'[1]BASE'!GH98)</f>
        <v>1</v>
      </c>
      <c r="Q97" s="215">
        <f>IF('[1]BASE'!GI98="","",'[1]BASE'!GI98)</f>
      </c>
      <c r="R97" s="215">
        <f>IF('[1]BASE'!GJ98="","",'[1]BASE'!GJ98)</f>
      </c>
      <c r="S97" s="215">
        <f>IF('[1]BASE'!GK98="","",'[1]BASE'!GK98)</f>
      </c>
      <c r="T97" s="215">
        <f>IF('[1]BASE'!GL98="","",'[1]BASE'!GL98)</f>
      </c>
      <c r="U97" s="36"/>
      <c r="V97" s="35"/>
    </row>
    <row r="98" spans="2:22" s="32" customFormat="1" ht="19.5" customHeight="1">
      <c r="B98" s="33"/>
      <c r="C98" s="212">
        <f>IF('[1]BASE'!C99="","",'[1]BASE'!C99)</f>
        <v>83</v>
      </c>
      <c r="D98" s="212">
        <f>IF('[1]BASE'!D99="","",'[1]BASE'!D99)</f>
        <v>1402</v>
      </c>
      <c r="E98" s="212" t="str">
        <f>IF('[1]BASE'!E99="","",'[1]BASE'!E99)</f>
        <v>TRENQUE LAUQUEN - HENDERSON</v>
      </c>
      <c r="F98" s="212">
        <f>IF('[1]BASE'!F99="","",'[1]BASE'!F99)</f>
        <v>132</v>
      </c>
      <c r="G98" s="212">
        <f>IF('[1]BASE'!G99="","",'[1]BASE'!G99)</f>
        <v>105.4</v>
      </c>
      <c r="H98" s="212" t="str">
        <f>IF('[1]BASE'!H99="","",'[1]BASE'!H99)</f>
        <v>A</v>
      </c>
      <c r="I98" s="213">
        <f>IF('[1]BASE'!GA99="","",'[1]BASE'!GA99)</f>
      </c>
      <c r="J98" s="213">
        <f>IF('[1]BASE'!GB99="","",'[1]BASE'!GB99)</f>
      </c>
      <c r="K98" s="213">
        <f>IF('[1]BASE'!GC99="","",'[1]BASE'!GC99)</f>
      </c>
      <c r="L98" s="213">
        <f>IF('[1]BASE'!GD99="","",'[1]BASE'!GD99)</f>
      </c>
      <c r="M98" s="213">
        <f>IF('[1]BASE'!GE99="","",'[1]BASE'!GE99)</f>
      </c>
      <c r="N98" s="213">
        <f>IF('[1]BASE'!GF99="","",'[1]BASE'!GF99)</f>
      </c>
      <c r="O98" s="213">
        <f>IF('[1]BASE'!GG99="","",'[1]BASE'!GG99)</f>
      </c>
      <c r="P98" s="213">
        <f>IF('[1]BASE'!GH99="","",'[1]BASE'!GH99)</f>
      </c>
      <c r="Q98" s="213">
        <f>IF('[1]BASE'!GI99="","",'[1]BASE'!GI99)</f>
      </c>
      <c r="R98" s="213">
        <f>IF('[1]BASE'!GJ99="","",'[1]BASE'!GJ99)</f>
      </c>
      <c r="S98" s="213">
        <f>IF('[1]BASE'!GK99="","",'[1]BASE'!GK99)</f>
      </c>
      <c r="T98" s="213">
        <f>IF('[1]BASE'!GL99="","",'[1]BASE'!GL99)</f>
      </c>
      <c r="U98" s="36"/>
      <c r="V98" s="35"/>
    </row>
    <row r="99" spans="2:22" s="32" customFormat="1" ht="19.5" customHeight="1">
      <c r="B99" s="33"/>
      <c r="C99" s="214">
        <f>IF('[1]BASE'!C100="","",'[1]BASE'!C100)</f>
        <v>84</v>
      </c>
      <c r="D99" s="214">
        <f>IF('[1]BASE'!D100="","",'[1]BASE'!D100)</f>
        <v>1382</v>
      </c>
      <c r="E99" s="214" t="str">
        <f>IF('[1]BASE'!E100="","",'[1]BASE'!E100)</f>
        <v>URBANA SAN NICOLÁS - SAN NICOLAS</v>
      </c>
      <c r="F99" s="214">
        <f>IF('[1]BASE'!F100="","",'[1]BASE'!F100)</f>
        <v>132</v>
      </c>
      <c r="G99" s="214">
        <f>IF('[1]BASE'!G100="","",'[1]BASE'!G100)</f>
        <v>6.5</v>
      </c>
      <c r="H99" s="214" t="str">
        <f>IF('[1]BASE'!H100="","",'[1]BASE'!H100)</f>
        <v>C</v>
      </c>
      <c r="I99" s="215">
        <f>IF('[1]BASE'!GA100="","",'[1]BASE'!GA100)</f>
      </c>
      <c r="J99" s="215">
        <f>IF('[1]BASE'!GB100="","",'[1]BASE'!GB100)</f>
      </c>
      <c r="K99" s="215">
        <f>IF('[1]BASE'!GC100="","",'[1]BASE'!GC100)</f>
      </c>
      <c r="L99" s="215">
        <f>IF('[1]BASE'!GD100="","",'[1]BASE'!GD100)</f>
      </c>
      <c r="M99" s="215">
        <f>IF('[1]BASE'!GE100="","",'[1]BASE'!GE100)</f>
      </c>
      <c r="N99" s="215">
        <f>IF('[1]BASE'!GF100="","",'[1]BASE'!GF100)</f>
      </c>
      <c r="O99" s="215">
        <f>IF('[1]BASE'!GG100="","",'[1]BASE'!GG100)</f>
      </c>
      <c r="P99" s="215">
        <f>IF('[1]BASE'!GH100="","",'[1]BASE'!GH100)</f>
      </c>
      <c r="Q99" s="215">
        <f>IF('[1]BASE'!GI100="","",'[1]BASE'!GI100)</f>
      </c>
      <c r="R99" s="215">
        <f>IF('[1]BASE'!GJ100="","",'[1]BASE'!GJ100)</f>
      </c>
      <c r="S99" s="215">
        <f>IF('[1]BASE'!GK100="","",'[1]BASE'!GK100)</f>
      </c>
      <c r="T99" s="215">
        <f>IF('[1]BASE'!GL100="","",'[1]BASE'!GL100)</f>
      </c>
      <c r="U99" s="36"/>
      <c r="V99" s="35"/>
    </row>
    <row r="100" spans="2:22" s="32" customFormat="1" ht="19.5" customHeight="1">
      <c r="B100" s="33"/>
      <c r="C100" s="212">
        <f>IF('[1]BASE'!C101="","",'[1]BASE'!C101)</f>
        <v>85</v>
      </c>
      <c r="D100" s="212">
        <f>IF('[1]BASE'!D101="","",'[1]BASE'!D101)</f>
        <v>1547</v>
      </c>
      <c r="E100" s="212" t="str">
        <f>IF('[1]BASE'!E101="","",'[1]BASE'!E101)</f>
        <v>URBANA BB - C. PIEDRABUENA</v>
      </c>
      <c r="F100" s="212">
        <f>IF('[1]BASE'!F101="","",'[1]BASE'!F101)</f>
        <v>132</v>
      </c>
      <c r="G100" s="212">
        <f>IF('[1]BASE'!G101="","",'[1]BASE'!G101)</f>
        <v>1.9</v>
      </c>
      <c r="H100" s="212" t="str">
        <f>IF('[1]BASE'!H101="","",'[1]BASE'!H101)</f>
        <v>C</v>
      </c>
      <c r="I100" s="213">
        <f>IF('[1]BASE'!GA101="","",'[1]BASE'!GA101)</f>
      </c>
      <c r="J100" s="213">
        <f>IF('[1]BASE'!GB101="","",'[1]BASE'!GB101)</f>
      </c>
      <c r="K100" s="213">
        <f>IF('[1]BASE'!GC101="","",'[1]BASE'!GC101)</f>
      </c>
      <c r="L100" s="213">
        <f>IF('[1]BASE'!GD101="","",'[1]BASE'!GD101)</f>
      </c>
      <c r="M100" s="213">
        <f>IF('[1]BASE'!GE101="","",'[1]BASE'!GE101)</f>
      </c>
      <c r="N100" s="213">
        <f>IF('[1]BASE'!GF101="","",'[1]BASE'!GF101)</f>
      </c>
      <c r="O100" s="213">
        <f>IF('[1]BASE'!GG101="","",'[1]BASE'!GG101)</f>
      </c>
      <c r="P100" s="213">
        <f>IF('[1]BASE'!GH101="","",'[1]BASE'!GH101)</f>
      </c>
      <c r="Q100" s="213">
        <f>IF('[1]BASE'!GI101="","",'[1]BASE'!GI101)</f>
      </c>
      <c r="R100" s="213">
        <f>IF('[1]BASE'!GJ101="","",'[1]BASE'!GJ101)</f>
      </c>
      <c r="S100" s="213">
        <f>IF('[1]BASE'!GK101="","",'[1]BASE'!GK101)</f>
      </c>
      <c r="T100" s="213">
        <f>IF('[1]BASE'!GL101="","",'[1]BASE'!GL101)</f>
      </c>
      <c r="U100" s="36"/>
      <c r="V100" s="35"/>
    </row>
    <row r="101" spans="2:22" s="32" customFormat="1" ht="19.5" customHeight="1">
      <c r="B101" s="33"/>
      <c r="C101" s="214">
        <f>IF('[1]BASE'!C102="","",'[1]BASE'!C102)</f>
        <v>86</v>
      </c>
      <c r="D101" s="214">
        <f>IF('[1]BASE'!D102="","",'[1]BASE'!D102)</f>
        <v>1445</v>
      </c>
      <c r="E101" s="214" t="str">
        <f>IF('[1]BASE'!E102="","",'[1]BASE'!E102)</f>
        <v>VILLA GESELL - GRAL. MADARIAGA</v>
      </c>
      <c r="F101" s="214">
        <f>IF('[1]BASE'!F102="","",'[1]BASE'!F102)</f>
        <v>132</v>
      </c>
      <c r="G101" s="214">
        <f>IF('[1]BASE'!G102="","",'[1]BASE'!G102)</f>
        <v>35</v>
      </c>
      <c r="H101" s="214" t="str">
        <f>IF('[1]BASE'!H102="","",'[1]BASE'!H102)</f>
        <v>C</v>
      </c>
      <c r="I101" s="215">
        <f>IF('[1]BASE'!GA102="","",'[1]BASE'!GA102)</f>
      </c>
      <c r="J101" s="215">
        <f>IF('[1]BASE'!GB102="","",'[1]BASE'!GB102)</f>
      </c>
      <c r="K101" s="215">
        <f>IF('[1]BASE'!GC102="","",'[1]BASE'!GC102)</f>
      </c>
      <c r="L101" s="215">
        <f>IF('[1]BASE'!GD102="","",'[1]BASE'!GD102)</f>
        <v>1</v>
      </c>
      <c r="M101" s="215">
        <f>IF('[1]BASE'!GE102="","",'[1]BASE'!GE102)</f>
      </c>
      <c r="N101" s="215">
        <f>IF('[1]BASE'!GF102="","",'[1]BASE'!GF102)</f>
      </c>
      <c r="O101" s="215">
        <f>IF('[1]BASE'!GG102="","",'[1]BASE'!GG102)</f>
        <v>1</v>
      </c>
      <c r="P101" s="215">
        <f>IF('[1]BASE'!GH102="","",'[1]BASE'!GH102)</f>
      </c>
      <c r="Q101" s="215">
        <f>IF('[1]BASE'!GI102="","",'[1]BASE'!GI102)</f>
      </c>
      <c r="R101" s="215">
        <f>IF('[1]BASE'!GJ102="","",'[1]BASE'!GJ102)</f>
      </c>
      <c r="S101" s="215">
        <f>IF('[1]BASE'!GK102="","",'[1]BASE'!GK102)</f>
      </c>
      <c r="T101" s="215">
        <f>IF('[1]BASE'!GL102="","",'[1]BASE'!GL102)</f>
      </c>
      <c r="U101" s="36"/>
      <c r="V101" s="35"/>
    </row>
    <row r="102" spans="2:22" s="32" customFormat="1" ht="19.5" customHeight="1">
      <c r="B102" s="33"/>
      <c r="C102" s="212">
        <f>IF('[1]BASE'!C103="","",'[1]BASE'!C103)</f>
        <v>87</v>
      </c>
      <c r="D102" s="212">
        <f>IF('[1]BASE'!D103="","",'[1]BASE'!D103)</f>
        <v>2715</v>
      </c>
      <c r="E102" s="212" t="str">
        <f>IF('[1]BASE'!E103="","",'[1]BASE'!E103)</f>
        <v>VILLA LIA "T" - ANTONIO DE ARECO</v>
      </c>
      <c r="F102" s="212">
        <f>IF('[1]BASE'!F103="","",'[1]BASE'!F103)</f>
        <v>132</v>
      </c>
      <c r="G102" s="212">
        <f>IF('[1]BASE'!G103="","",'[1]BASE'!G103)</f>
        <v>18.4</v>
      </c>
      <c r="H102" s="212" t="str">
        <f>IF('[1]BASE'!H103="","",'[1]BASE'!H103)</f>
        <v>C</v>
      </c>
      <c r="I102" s="213">
        <f>IF('[1]BASE'!GA103="","",'[1]BASE'!GA103)</f>
      </c>
      <c r="J102" s="213">
        <f>IF('[1]BASE'!GB103="","",'[1]BASE'!GB103)</f>
      </c>
      <c r="K102" s="213">
        <f>IF('[1]BASE'!GC103="","",'[1]BASE'!GC103)</f>
      </c>
      <c r="L102" s="213">
        <f>IF('[1]BASE'!GD103="","",'[1]BASE'!GD103)</f>
      </c>
      <c r="M102" s="213">
        <f>IF('[1]BASE'!GE103="","",'[1]BASE'!GE103)</f>
      </c>
      <c r="N102" s="213">
        <f>IF('[1]BASE'!GF103="","",'[1]BASE'!GF103)</f>
      </c>
      <c r="O102" s="213">
        <f>IF('[1]BASE'!GG103="","",'[1]BASE'!GG103)</f>
      </c>
      <c r="P102" s="213">
        <f>IF('[1]BASE'!GH103="","",'[1]BASE'!GH103)</f>
      </c>
      <c r="Q102" s="213">
        <f>IF('[1]BASE'!GI103="","",'[1]BASE'!GI103)</f>
      </c>
      <c r="R102" s="213">
        <f>IF('[1]BASE'!GJ103="","",'[1]BASE'!GJ103)</f>
      </c>
      <c r="S102" s="213">
        <f>IF('[1]BASE'!GK103="","",'[1]BASE'!GK103)</f>
      </c>
      <c r="T102" s="213">
        <f>IF('[1]BASE'!GL103="","",'[1]BASE'!GL103)</f>
      </c>
      <c r="U102" s="36"/>
      <c r="V102" s="35"/>
    </row>
    <row r="103" spans="2:22" s="32" customFormat="1" ht="19.5" customHeight="1">
      <c r="B103" s="33"/>
      <c r="C103" s="214">
        <f>IF('[1]BASE'!C104="","",'[1]BASE'!C104)</f>
        <v>88</v>
      </c>
      <c r="D103" s="214">
        <f>IF('[1]BASE'!D104="","",'[1]BASE'!D104)</f>
        <v>2714</v>
      </c>
      <c r="E103" s="214" t="str">
        <f>IF('[1]BASE'!E104="","",'[1]BASE'!E104)</f>
        <v>VILLA LIA "T" - NUEVA CAMPANA</v>
      </c>
      <c r="F103" s="214">
        <f>IF('[1]BASE'!F104="","",'[1]BASE'!F104)</f>
        <v>132</v>
      </c>
      <c r="G103" s="214">
        <f>IF('[1]BASE'!G104="","",'[1]BASE'!G104)</f>
        <v>35</v>
      </c>
      <c r="H103" s="214" t="str">
        <f>IF('[1]BASE'!H104="","",'[1]BASE'!H104)</f>
        <v>C</v>
      </c>
      <c r="I103" s="215">
        <f>IF('[1]BASE'!GA104="","",'[1]BASE'!GA104)</f>
      </c>
      <c r="J103" s="215">
        <f>IF('[1]BASE'!GB104="","",'[1]BASE'!GB104)</f>
      </c>
      <c r="K103" s="215">
        <f>IF('[1]BASE'!GC104="","",'[1]BASE'!GC104)</f>
      </c>
      <c r="L103" s="215">
        <f>IF('[1]BASE'!GD104="","",'[1]BASE'!GD104)</f>
      </c>
      <c r="M103" s="215">
        <f>IF('[1]BASE'!GE104="","",'[1]BASE'!GE104)</f>
      </c>
      <c r="N103" s="215">
        <f>IF('[1]BASE'!GF104="","",'[1]BASE'!GF104)</f>
      </c>
      <c r="O103" s="215">
        <f>IF('[1]BASE'!GG104="","",'[1]BASE'!GG104)</f>
      </c>
      <c r="P103" s="215">
        <f>IF('[1]BASE'!GH104="","",'[1]BASE'!GH104)</f>
      </c>
      <c r="Q103" s="215">
        <f>IF('[1]BASE'!GI104="","",'[1]BASE'!GI104)</f>
      </c>
      <c r="R103" s="215">
        <f>IF('[1]BASE'!GJ104="","",'[1]BASE'!GJ104)</f>
      </c>
      <c r="S103" s="215">
        <f>IF('[1]BASE'!GK104="","",'[1]BASE'!GK104)</f>
      </c>
      <c r="T103" s="215">
        <f>IF('[1]BASE'!GL104="","",'[1]BASE'!GL104)</f>
      </c>
      <c r="U103" s="36"/>
      <c r="V103" s="35"/>
    </row>
    <row r="104" spans="2:22" s="32" customFormat="1" ht="19.5" customHeight="1">
      <c r="B104" s="33"/>
      <c r="C104" s="212">
        <f>IF('[1]BASE'!C105="","",'[1]BASE'!C105)</f>
        <v>89</v>
      </c>
      <c r="D104" s="212">
        <f>IF('[1]BASE'!D105="","",'[1]BASE'!D105)</f>
        <v>2713</v>
      </c>
      <c r="E104" s="212" t="str">
        <f>IF('[1]BASE'!E105="","",'[1]BASE'!E105)</f>
        <v>VILLA LIA "T" - VILLA LIA</v>
      </c>
      <c r="F104" s="212">
        <f>IF('[1]BASE'!F105="","",'[1]BASE'!F105)</f>
        <v>132</v>
      </c>
      <c r="G104" s="212">
        <f>IF('[1]BASE'!G105="","",'[1]BASE'!G105)</f>
        <v>8</v>
      </c>
      <c r="H104" s="212" t="str">
        <f>IF('[1]BASE'!H105="","",'[1]BASE'!H105)</f>
        <v>C</v>
      </c>
      <c r="I104" s="213">
        <f>IF('[1]BASE'!GA105="","",'[1]BASE'!GA105)</f>
      </c>
      <c r="J104" s="213">
        <f>IF('[1]BASE'!GB105="","",'[1]BASE'!GB105)</f>
      </c>
      <c r="K104" s="213">
        <f>IF('[1]BASE'!GC105="","",'[1]BASE'!GC105)</f>
      </c>
      <c r="L104" s="213">
        <f>IF('[1]BASE'!GD105="","",'[1]BASE'!GD105)</f>
      </c>
      <c r="M104" s="213">
        <f>IF('[1]BASE'!GE105="","",'[1]BASE'!GE105)</f>
      </c>
      <c r="N104" s="213">
        <f>IF('[1]BASE'!GF105="","",'[1]BASE'!GF105)</f>
      </c>
      <c r="O104" s="213">
        <f>IF('[1]BASE'!GG105="","",'[1]BASE'!GG105)</f>
      </c>
      <c r="P104" s="213">
        <f>IF('[1]BASE'!GH105="","",'[1]BASE'!GH105)</f>
      </c>
      <c r="Q104" s="213">
        <f>IF('[1]BASE'!GI105="","",'[1]BASE'!GI105)</f>
      </c>
      <c r="R104" s="213">
        <f>IF('[1]BASE'!GJ105="","",'[1]BASE'!GJ105)</f>
      </c>
      <c r="S104" s="213">
        <f>IF('[1]BASE'!GK105="","",'[1]BASE'!GK105)</f>
      </c>
      <c r="T104" s="213">
        <f>IF('[1]BASE'!GL105="","",'[1]BASE'!GL105)</f>
      </c>
      <c r="U104" s="36"/>
      <c r="V104" s="35"/>
    </row>
    <row r="105" spans="2:22" s="32" customFormat="1" ht="19.5" customHeight="1">
      <c r="B105" s="33"/>
      <c r="C105" s="214">
        <f>IF('[1]BASE'!C106="","",'[1]BASE'!C106)</f>
        <v>90</v>
      </c>
      <c r="D105" s="214">
        <f>IF('[1]BASE'!D106="","",'[1]BASE'!D106)</f>
        <v>1424</v>
      </c>
      <c r="E105" s="214" t="str">
        <f>IF('[1]BASE'!E106="","",'[1]BASE'!E106)</f>
        <v>ZARATE - ATUCHA I</v>
      </c>
      <c r="F105" s="214">
        <f>IF('[1]BASE'!F106="","",'[1]BASE'!F106)</f>
        <v>132</v>
      </c>
      <c r="G105" s="214">
        <f>IF('[1]BASE'!G106="","",'[1]BASE'!G106)</f>
        <v>22.1</v>
      </c>
      <c r="H105" s="214" t="str">
        <f>IF('[1]BASE'!H106="","",'[1]BASE'!H106)</f>
        <v>C</v>
      </c>
      <c r="I105" s="215">
        <f>IF('[1]BASE'!GA106="","",'[1]BASE'!GA106)</f>
      </c>
      <c r="J105" s="215">
        <f>IF('[1]BASE'!GB106="","",'[1]BASE'!GB106)</f>
      </c>
      <c r="K105" s="215">
        <f>IF('[1]BASE'!GC106="","",'[1]BASE'!GC106)</f>
      </c>
      <c r="L105" s="215">
        <f>IF('[1]BASE'!GD106="","",'[1]BASE'!GD106)</f>
      </c>
      <c r="M105" s="215">
        <f>IF('[1]BASE'!GE106="","",'[1]BASE'!GE106)</f>
      </c>
      <c r="N105" s="215">
        <f>IF('[1]BASE'!GF106="","",'[1]BASE'!GF106)</f>
      </c>
      <c r="O105" s="215">
        <f>IF('[1]BASE'!GG106="","",'[1]BASE'!GG106)</f>
      </c>
      <c r="P105" s="215">
        <f>IF('[1]BASE'!GH106="","",'[1]BASE'!GH106)</f>
      </c>
      <c r="Q105" s="215">
        <f>IF('[1]BASE'!GI106="","",'[1]BASE'!GI106)</f>
      </c>
      <c r="R105" s="215">
        <f>IF('[1]BASE'!GJ106="","",'[1]BASE'!GJ106)</f>
        <v>1</v>
      </c>
      <c r="S105" s="215">
        <f>IF('[1]BASE'!GK106="","",'[1]BASE'!GK106)</f>
      </c>
      <c r="T105" s="215">
        <f>IF('[1]BASE'!GL106="","",'[1]BASE'!GL106)</f>
      </c>
      <c r="U105" s="36"/>
      <c r="V105" s="35"/>
    </row>
    <row r="106" spans="2:22" s="32" customFormat="1" ht="19.5" customHeight="1" hidden="1">
      <c r="B106" s="33"/>
      <c r="C106" s="212">
        <f>IF('[1]BASE'!C107="","",'[1]BASE'!C107)</f>
        <v>91</v>
      </c>
      <c r="D106" s="212">
        <f>IF('[1]BASE'!D107="","",'[1]BASE'!D107)</f>
        <v>2955</v>
      </c>
      <c r="E106" s="212" t="str">
        <f>IF('[1]BASE'!E107="","",'[1]BASE'!E107)</f>
        <v>ZARATE - EASTMAN T</v>
      </c>
      <c r="F106" s="212">
        <f>IF('[1]BASE'!F107="","",'[1]BASE'!F107)</f>
        <v>132</v>
      </c>
      <c r="G106" s="212">
        <f>IF('[1]BASE'!G107="","",'[1]BASE'!G107)</f>
        <v>11</v>
      </c>
      <c r="H106" s="212" t="str">
        <f>IF('[1]BASE'!H107="","",'[1]BASE'!H107)</f>
        <v>C</v>
      </c>
      <c r="I106" s="213" t="str">
        <f>IF('[1]BASE'!GA107="","",'[1]BASE'!GA107)</f>
        <v>XXXX</v>
      </c>
      <c r="J106" s="213" t="str">
        <f>IF('[1]BASE'!GB107="","",'[1]BASE'!GB107)</f>
        <v>XXXX</v>
      </c>
      <c r="K106" s="213" t="str">
        <f>IF('[1]BASE'!GC107="","",'[1]BASE'!GC107)</f>
        <v>XXXX</v>
      </c>
      <c r="L106" s="213" t="str">
        <f>IF('[1]BASE'!GD107="","",'[1]BASE'!GD107)</f>
        <v>XXXX</v>
      </c>
      <c r="M106" s="213" t="str">
        <f>IF('[1]BASE'!GE107="","",'[1]BASE'!GE107)</f>
        <v>XXXX</v>
      </c>
      <c r="N106" s="213" t="str">
        <f>IF('[1]BASE'!GF107="","",'[1]BASE'!GF107)</f>
        <v>XXXX</v>
      </c>
      <c r="O106" s="213" t="str">
        <f>IF('[1]BASE'!GG107="","",'[1]BASE'!GG107)</f>
        <v>XXXX</v>
      </c>
      <c r="P106" s="213" t="str">
        <f>IF('[1]BASE'!GH107="","",'[1]BASE'!GH107)</f>
        <v>XXXX</v>
      </c>
      <c r="Q106" s="213" t="str">
        <f>IF('[1]BASE'!GI107="","",'[1]BASE'!GI107)</f>
        <v>XXXX</v>
      </c>
      <c r="R106" s="213" t="str">
        <f>IF('[1]BASE'!GJ107="","",'[1]BASE'!GJ107)</f>
        <v>XXXX</v>
      </c>
      <c r="S106" s="213" t="str">
        <f>IF('[1]BASE'!GK107="","",'[1]BASE'!GK107)</f>
        <v>XXXX</v>
      </c>
      <c r="T106" s="213" t="str">
        <f>IF('[1]BASE'!GL107="","",'[1]BASE'!GL107)</f>
        <v>XXXX</v>
      </c>
      <c r="U106" s="36"/>
      <c r="V106" s="35"/>
    </row>
    <row r="107" spans="2:22" s="32" customFormat="1" ht="19.5" customHeight="1" hidden="1">
      <c r="B107" s="33"/>
      <c r="C107" s="214">
        <f>IF('[1]BASE'!C108="","",'[1]BASE'!C108)</f>
        <v>92</v>
      </c>
      <c r="D107" s="214">
        <f>IF('[1]BASE'!D108="","",'[1]BASE'!D108)</f>
        <v>1423</v>
      </c>
      <c r="E107" s="214" t="str">
        <f>IF('[1]BASE'!E108="","",'[1]BASE'!E108)</f>
        <v>ZARATE - MATHEU</v>
      </c>
      <c r="F107" s="214">
        <f>IF('[1]BASE'!F108="","",'[1]BASE'!F108)</f>
        <v>132</v>
      </c>
      <c r="G107" s="214">
        <f>IF('[1]BASE'!G108="","",'[1]BASE'!G108)</f>
        <v>37.7</v>
      </c>
      <c r="H107" s="214" t="str">
        <f>IF('[1]BASE'!H108="","",'[1]BASE'!H108)</f>
        <v>C</v>
      </c>
      <c r="I107" s="215" t="str">
        <f>IF('[1]BASE'!GA108="","",'[1]BASE'!GA108)</f>
        <v>XXXX</v>
      </c>
      <c r="J107" s="215" t="str">
        <f>IF('[1]BASE'!GB108="","",'[1]BASE'!GB108)</f>
        <v>XXXX</v>
      </c>
      <c r="K107" s="215" t="str">
        <f>IF('[1]BASE'!GC108="","",'[1]BASE'!GC108)</f>
        <v>XXXX</v>
      </c>
      <c r="L107" s="215" t="str">
        <f>IF('[1]BASE'!GD108="","",'[1]BASE'!GD108)</f>
        <v>XXXX</v>
      </c>
      <c r="M107" s="215" t="str">
        <f>IF('[1]BASE'!GE108="","",'[1]BASE'!GE108)</f>
        <v>XXXX</v>
      </c>
      <c r="N107" s="215" t="str">
        <f>IF('[1]BASE'!GF108="","",'[1]BASE'!GF108)</f>
        <v>XXXX</v>
      </c>
      <c r="O107" s="215" t="str">
        <f>IF('[1]BASE'!GG108="","",'[1]BASE'!GG108)</f>
        <v>XXXX</v>
      </c>
      <c r="P107" s="215" t="str">
        <f>IF('[1]BASE'!GH108="","",'[1]BASE'!GH108)</f>
        <v>XXXX</v>
      </c>
      <c r="Q107" s="215" t="str">
        <f>IF('[1]BASE'!GI108="","",'[1]BASE'!GI108)</f>
        <v>XXXX</v>
      </c>
      <c r="R107" s="215" t="str">
        <f>IF('[1]BASE'!GJ108="","",'[1]BASE'!GJ108)</f>
        <v>XXXX</v>
      </c>
      <c r="S107" s="215" t="str">
        <f>IF('[1]BASE'!GK108="","",'[1]BASE'!GK108)</f>
        <v>XXXX</v>
      </c>
      <c r="T107" s="215" t="str">
        <f>IF('[1]BASE'!GL108="","",'[1]BASE'!GL108)</f>
        <v>XXXX</v>
      </c>
      <c r="U107" s="36"/>
      <c r="V107" s="35"/>
    </row>
    <row r="108" spans="2:22" s="32" customFormat="1" ht="19.5" customHeight="1" hidden="1">
      <c r="B108" s="33"/>
      <c r="C108" s="212">
        <f>IF('[1]BASE'!C109="","",'[1]BASE'!C109)</f>
        <v>93</v>
      </c>
      <c r="D108" s="212">
        <f>IF('[1]BASE'!D109="","",'[1]BASE'!D109)</f>
        <v>1434</v>
      </c>
      <c r="E108" s="212" t="str">
        <f>IF('[1]BASE'!E109="","",'[1]BASE'!E109)</f>
        <v>9 DE JULIO 66 - BRAGADO</v>
      </c>
      <c r="F108" s="212">
        <f>IF('[1]BASE'!F109="","",'[1]BASE'!F109)</f>
        <v>66</v>
      </c>
      <c r="G108" s="212">
        <f>IF('[1]BASE'!G109="","",'[1]BASE'!G109)</f>
        <v>60.94</v>
      </c>
      <c r="H108" s="212" t="str">
        <f>IF('[1]BASE'!H109="","",'[1]BASE'!H109)</f>
        <v>C</v>
      </c>
      <c r="I108" s="213" t="str">
        <f>IF('[1]BASE'!GA109="","",'[1]BASE'!GA109)</f>
        <v>XXXX</v>
      </c>
      <c r="J108" s="213" t="str">
        <f>IF('[1]BASE'!GB109="","",'[1]BASE'!GB109)</f>
        <v>XXXX</v>
      </c>
      <c r="K108" s="213" t="str">
        <f>IF('[1]BASE'!GC109="","",'[1]BASE'!GC109)</f>
        <v>XXXX</v>
      </c>
      <c r="L108" s="213" t="str">
        <f>IF('[1]BASE'!GD109="","",'[1]BASE'!GD109)</f>
        <v>XXXX</v>
      </c>
      <c r="M108" s="213" t="str">
        <f>IF('[1]BASE'!GE109="","",'[1]BASE'!GE109)</f>
        <v>XXXX</v>
      </c>
      <c r="N108" s="213" t="str">
        <f>IF('[1]BASE'!GF109="","",'[1]BASE'!GF109)</f>
        <v>XXXX</v>
      </c>
      <c r="O108" s="213" t="str">
        <f>IF('[1]BASE'!GG109="","",'[1]BASE'!GG109)</f>
        <v>XXXX</v>
      </c>
      <c r="P108" s="213" t="str">
        <f>IF('[1]BASE'!GH109="","",'[1]BASE'!GH109)</f>
        <v>XXXX</v>
      </c>
      <c r="Q108" s="213" t="str">
        <f>IF('[1]BASE'!GI109="","",'[1]BASE'!GI109)</f>
        <v>XXXX</v>
      </c>
      <c r="R108" s="213" t="str">
        <f>IF('[1]BASE'!GJ109="","",'[1]BASE'!GJ109)</f>
        <v>XXXX</v>
      </c>
      <c r="S108" s="213" t="str">
        <f>IF('[1]BASE'!GK109="","",'[1]BASE'!GK109)</f>
        <v>XXXX</v>
      </c>
      <c r="T108" s="213" t="str">
        <f>IF('[1]BASE'!GL109="","",'[1]BASE'!GL109)</f>
        <v>XXXX</v>
      </c>
      <c r="U108" s="36"/>
      <c r="V108" s="35"/>
    </row>
    <row r="109" spans="2:22" s="32" customFormat="1" ht="19.5" customHeight="1" hidden="1">
      <c r="B109" s="33"/>
      <c r="C109" s="214">
        <f>IF('[1]BASE'!C110="","",'[1]BASE'!C110)</f>
        <v>94</v>
      </c>
      <c r="D109" s="214" t="str">
        <f>IF('[1]BASE'!D110="","",'[1]BASE'!D110)</f>
        <v>CE-000</v>
      </c>
      <c r="E109" s="214" t="str">
        <f>IF('[1]BASE'!E110="","",'[1]BASE'!E110)</f>
        <v>CAP. SARMIENTO - ANTONIO DE ARECO - LUJAN</v>
      </c>
      <c r="F109" s="214">
        <f>IF('[1]BASE'!F110="","",'[1]BASE'!F110)</f>
        <v>66</v>
      </c>
      <c r="G109" s="214">
        <f>IF('[1]BASE'!G110="","",'[1]BASE'!G110)</f>
        <v>81.3</v>
      </c>
      <c r="H109" s="214" t="str">
        <f>IF('[1]BASE'!H110="","",'[1]BASE'!H110)</f>
        <v>C</v>
      </c>
      <c r="I109" s="215" t="str">
        <f>IF('[1]BASE'!GA110="","",'[1]BASE'!GA110)</f>
        <v>XXXX</v>
      </c>
      <c r="J109" s="215" t="str">
        <f>IF('[1]BASE'!GB110="","",'[1]BASE'!GB110)</f>
        <v>XXXX</v>
      </c>
      <c r="K109" s="215" t="str">
        <f>IF('[1]BASE'!GC110="","",'[1]BASE'!GC110)</f>
        <v>XXXX</v>
      </c>
      <c r="L109" s="215" t="str">
        <f>IF('[1]BASE'!GD110="","",'[1]BASE'!GD110)</f>
        <v>XXXX</v>
      </c>
      <c r="M109" s="215" t="str">
        <f>IF('[1]BASE'!GE110="","",'[1]BASE'!GE110)</f>
        <v>XXXX</v>
      </c>
      <c r="N109" s="215" t="str">
        <f>IF('[1]BASE'!GF110="","",'[1]BASE'!GF110)</f>
        <v>XXXX</v>
      </c>
      <c r="O109" s="215" t="str">
        <f>IF('[1]BASE'!GG110="","",'[1]BASE'!GG110)</f>
        <v>XXXX</v>
      </c>
      <c r="P109" s="215" t="str">
        <f>IF('[1]BASE'!GH110="","",'[1]BASE'!GH110)</f>
        <v>XXXX</v>
      </c>
      <c r="Q109" s="215" t="str">
        <f>IF('[1]BASE'!GI110="","",'[1]BASE'!GI110)</f>
        <v>XXXX</v>
      </c>
      <c r="R109" s="215" t="str">
        <f>IF('[1]BASE'!GJ110="","",'[1]BASE'!GJ110)</f>
        <v>XXXX</v>
      </c>
      <c r="S109" s="215" t="str">
        <f>IF('[1]BASE'!GK110="","",'[1]BASE'!GK110)</f>
        <v>XXXX</v>
      </c>
      <c r="T109" s="215" t="str">
        <f>IF('[1]BASE'!GL110="","",'[1]BASE'!GL110)</f>
        <v>XXXX</v>
      </c>
      <c r="U109" s="36"/>
      <c r="V109" s="35"/>
    </row>
    <row r="110" spans="2:22" s="32" customFormat="1" ht="19.5" customHeight="1">
      <c r="B110" s="33"/>
      <c r="C110" s="212">
        <f>IF('[1]BASE'!C111="","",'[1]BASE'!C111)</f>
        <v>95</v>
      </c>
      <c r="D110" s="212">
        <f>IF('[1]BASE'!D111="","",'[1]BASE'!D111)</f>
        <v>1421</v>
      </c>
      <c r="E110" s="212" t="str">
        <f>IF('[1]BASE'!E111="","",'[1]BASE'!E111)</f>
        <v>ARRECIFES - CAP. SARMIENTO</v>
      </c>
      <c r="F110" s="212">
        <f>IF('[1]BASE'!F111="","",'[1]BASE'!F111)</f>
        <v>66</v>
      </c>
      <c r="G110" s="212">
        <f>IF('[1]BASE'!G111="","",'[1]BASE'!G111)</f>
        <v>31.9</v>
      </c>
      <c r="H110" s="212" t="str">
        <f>IF('[1]BASE'!H111="","",'[1]BASE'!H111)</f>
        <v>C</v>
      </c>
      <c r="I110" s="213">
        <f>IF('[1]BASE'!GA111="","",'[1]BASE'!GA111)</f>
        <v>1</v>
      </c>
      <c r="J110" s="213">
        <f>IF('[1]BASE'!GB111="","",'[1]BASE'!GB111)</f>
      </c>
      <c r="K110" s="213">
        <f>IF('[1]BASE'!GC111="","",'[1]BASE'!GC111)</f>
      </c>
      <c r="L110" s="213">
        <f>IF('[1]BASE'!GD111="","",'[1]BASE'!GD111)</f>
      </c>
      <c r="M110" s="213">
        <f>IF('[1]BASE'!GE111="","",'[1]BASE'!GE111)</f>
      </c>
      <c r="N110" s="213">
        <f>IF('[1]BASE'!GF111="","",'[1]BASE'!GF111)</f>
      </c>
      <c r="O110" s="213">
        <f>IF('[1]BASE'!GG111="","",'[1]BASE'!GG111)</f>
      </c>
      <c r="P110" s="213">
        <f>IF('[1]BASE'!GH111="","",'[1]BASE'!GH111)</f>
      </c>
      <c r="Q110" s="213">
        <f>IF('[1]BASE'!GI111="","",'[1]BASE'!GI111)</f>
        <v>2</v>
      </c>
      <c r="R110" s="213">
        <f>IF('[1]BASE'!GJ111="","",'[1]BASE'!GJ111)</f>
      </c>
      <c r="S110" s="213">
        <f>IF('[1]BASE'!GK111="","",'[1]BASE'!GK111)</f>
      </c>
      <c r="T110" s="213">
        <f>IF('[1]BASE'!GL111="","",'[1]BASE'!GL111)</f>
      </c>
      <c r="U110" s="36"/>
      <c r="V110" s="35"/>
    </row>
    <row r="111" spans="2:22" s="32" customFormat="1" ht="19.5" customHeight="1">
      <c r="B111" s="33"/>
      <c r="C111" s="214">
        <f>IF('[1]BASE'!C112="","",'[1]BASE'!C112)</f>
        <v>96</v>
      </c>
      <c r="D111" s="214">
        <f>IF('[1]BASE'!D112="","",'[1]BASE'!D112)</f>
        <v>1536</v>
      </c>
      <c r="E111" s="214" t="str">
        <f>IF('[1]BASE'!E112="","",'[1]BASE'!E112)</f>
        <v>CARLOS CASARES - 9 DE JULIO 66</v>
      </c>
      <c r="F111" s="214">
        <f>IF('[1]BASE'!F112="","",'[1]BASE'!F112)</f>
        <v>66</v>
      </c>
      <c r="G111" s="214">
        <f>IF('[1]BASE'!G112="","",'[1]BASE'!G112)</f>
        <v>46.8</v>
      </c>
      <c r="H111" s="214" t="str">
        <f>IF('[1]BASE'!H112="","",'[1]BASE'!H112)</f>
        <v>C</v>
      </c>
      <c r="I111" s="215">
        <f>IF('[1]BASE'!GA112="","",'[1]BASE'!GA112)</f>
      </c>
      <c r="J111" s="215">
        <f>IF('[1]BASE'!GB112="","",'[1]BASE'!GB112)</f>
      </c>
      <c r="K111" s="215">
        <f>IF('[1]BASE'!GC112="","",'[1]BASE'!GC112)</f>
      </c>
      <c r="L111" s="215">
        <f>IF('[1]BASE'!GD112="","",'[1]BASE'!GD112)</f>
      </c>
      <c r="M111" s="215">
        <f>IF('[1]BASE'!GE112="","",'[1]BASE'!GE112)</f>
      </c>
      <c r="N111" s="215">
        <f>IF('[1]BASE'!GF112="","",'[1]BASE'!GF112)</f>
        <v>1</v>
      </c>
      <c r="O111" s="215">
        <f>IF('[1]BASE'!GG112="","",'[1]BASE'!GG112)</f>
      </c>
      <c r="P111" s="215">
        <f>IF('[1]BASE'!GH112="","",'[1]BASE'!GH112)</f>
        <v>1</v>
      </c>
      <c r="Q111" s="215">
        <f>IF('[1]BASE'!GI112="","",'[1]BASE'!GI112)</f>
      </c>
      <c r="R111" s="215">
        <f>IF('[1]BASE'!GJ112="","",'[1]BASE'!GJ112)</f>
      </c>
      <c r="S111" s="215">
        <f>IF('[1]BASE'!GK112="","",'[1]BASE'!GK112)</f>
      </c>
      <c r="T111" s="215">
        <f>IF('[1]BASE'!GL112="","",'[1]BASE'!GL112)</f>
      </c>
      <c r="U111" s="36"/>
      <c r="V111" s="35"/>
    </row>
    <row r="112" spans="2:22" s="32" customFormat="1" ht="19.5" customHeight="1">
      <c r="B112" s="33"/>
      <c r="C112" s="212">
        <f>IF('[1]BASE'!C113="","",'[1]BASE'!C113)</f>
        <v>97</v>
      </c>
      <c r="D112" s="212">
        <f>IF('[1]BASE'!D113="","",'[1]BASE'!D113)</f>
        <v>1530</v>
      </c>
      <c r="E112" s="212" t="str">
        <f>IF('[1]BASE'!E113="","",'[1]BASE'!E113)</f>
        <v>PEHUAJO - CARLOS CASARES</v>
      </c>
      <c r="F112" s="212">
        <f>IF('[1]BASE'!F113="","",'[1]BASE'!F113)</f>
        <v>66</v>
      </c>
      <c r="G112" s="212">
        <f>IF('[1]BASE'!G113="","",'[1]BASE'!G113)</f>
        <v>53.1</v>
      </c>
      <c r="H112" s="212" t="str">
        <f>IF('[1]BASE'!H113="","",'[1]BASE'!H113)</f>
        <v>C</v>
      </c>
      <c r="I112" s="213">
        <f>IF('[1]BASE'!GA113="","",'[1]BASE'!GA113)</f>
      </c>
      <c r="J112" s="213">
        <f>IF('[1]BASE'!GB113="","",'[1]BASE'!GB113)</f>
      </c>
      <c r="K112" s="213">
        <f>IF('[1]BASE'!GC113="","",'[1]BASE'!GC113)</f>
      </c>
      <c r="L112" s="213">
        <f>IF('[1]BASE'!GD113="","",'[1]BASE'!GD113)</f>
      </c>
      <c r="M112" s="213">
        <f>IF('[1]BASE'!GE113="","",'[1]BASE'!GE113)</f>
        <v>2</v>
      </c>
      <c r="N112" s="213">
        <f>IF('[1]BASE'!GF113="","",'[1]BASE'!GF113)</f>
      </c>
      <c r="O112" s="213">
        <f>IF('[1]BASE'!GG113="","",'[1]BASE'!GG113)</f>
      </c>
      <c r="P112" s="213">
        <f>IF('[1]BASE'!GH113="","",'[1]BASE'!GH113)</f>
        <v>1</v>
      </c>
      <c r="Q112" s="213">
        <f>IF('[1]BASE'!GI113="","",'[1]BASE'!GI113)</f>
      </c>
      <c r="R112" s="213">
        <f>IF('[1]BASE'!GJ113="","",'[1]BASE'!GJ113)</f>
      </c>
      <c r="S112" s="213">
        <f>IF('[1]BASE'!GK113="","",'[1]BASE'!GK113)</f>
      </c>
      <c r="T112" s="213">
        <f>IF('[1]BASE'!GL113="","",'[1]BASE'!GL113)</f>
      </c>
      <c r="U112" s="36"/>
      <c r="V112" s="35"/>
    </row>
    <row r="113" spans="2:22" s="32" customFormat="1" ht="19.5" customHeight="1">
      <c r="B113" s="33"/>
      <c r="C113" s="214">
        <f>IF('[1]BASE'!C114="","",'[1]BASE'!C114)</f>
        <v>98</v>
      </c>
      <c r="D113" s="214">
        <f>IF('[1]BASE'!D114="","",'[1]BASE'!D114)</f>
        <v>1441</v>
      </c>
      <c r="E113" s="214" t="str">
        <f>IF('[1]BASE'!E114="","",'[1]BASE'!E114)</f>
        <v>PERGAMINO - ARRECIFES</v>
      </c>
      <c r="F113" s="214">
        <f>IF('[1]BASE'!F114="","",'[1]BASE'!F114)</f>
        <v>66</v>
      </c>
      <c r="G113" s="214">
        <f>IF('[1]BASE'!G114="","",'[1]BASE'!G114)</f>
        <v>43.8</v>
      </c>
      <c r="H113" s="214" t="str">
        <f>IF('[1]BASE'!H114="","",'[1]BASE'!H114)</f>
        <v>B</v>
      </c>
      <c r="I113" s="215">
        <f>IF('[1]BASE'!GA114="","",'[1]BASE'!GA114)</f>
      </c>
      <c r="J113" s="215">
        <f>IF('[1]BASE'!GB114="","",'[1]BASE'!GB114)</f>
      </c>
      <c r="K113" s="215">
        <f>IF('[1]BASE'!GC114="","",'[1]BASE'!GC114)</f>
        <v>1</v>
      </c>
      <c r="L113" s="215">
        <f>IF('[1]BASE'!GD114="","",'[1]BASE'!GD114)</f>
      </c>
      <c r="M113" s="215">
        <f>IF('[1]BASE'!GE114="","",'[1]BASE'!GE114)</f>
      </c>
      <c r="N113" s="215">
        <f>IF('[1]BASE'!GF114="","",'[1]BASE'!GF114)</f>
      </c>
      <c r="O113" s="215">
        <f>IF('[1]BASE'!GG114="","",'[1]BASE'!GG114)</f>
      </c>
      <c r="P113" s="215">
        <f>IF('[1]BASE'!GH114="","",'[1]BASE'!GH114)</f>
      </c>
      <c r="Q113" s="215">
        <f>IF('[1]BASE'!GI114="","",'[1]BASE'!GI114)</f>
        <v>1</v>
      </c>
      <c r="R113" s="215">
        <f>IF('[1]BASE'!GJ114="","",'[1]BASE'!GJ114)</f>
        <v>1</v>
      </c>
      <c r="S113" s="215">
        <f>IF('[1]BASE'!GK114="","",'[1]BASE'!GK114)</f>
      </c>
      <c r="T113" s="215">
        <f>IF('[1]BASE'!GL114="","",'[1]BASE'!GL114)</f>
      </c>
      <c r="U113" s="36"/>
      <c r="V113" s="35"/>
    </row>
    <row r="114" spans="2:22" s="32" customFormat="1" ht="19.5" customHeight="1">
      <c r="B114" s="33"/>
      <c r="C114" s="212">
        <f>IF('[1]BASE'!C115="","",'[1]BASE'!C115)</f>
        <v>99</v>
      </c>
      <c r="D114" s="212">
        <f>IF('[1]BASE'!D115="","",'[1]BASE'!D115)</f>
        <v>1436</v>
      </c>
      <c r="E114" s="212" t="str">
        <f>IF('[1]BASE'!E115="","",'[1]BASE'!E115)</f>
        <v>TRENQUE LAUQUEN - PEHUAJO</v>
      </c>
      <c r="F114" s="212">
        <f>IF('[1]BASE'!F115="","",'[1]BASE'!F115)</f>
        <v>66</v>
      </c>
      <c r="G114" s="212">
        <f>IF('[1]BASE'!G115="","",'[1]BASE'!G115)</f>
        <v>80.1</v>
      </c>
      <c r="H114" s="212" t="str">
        <f>IF('[1]BASE'!H115="","",'[1]BASE'!H115)</f>
        <v>B</v>
      </c>
      <c r="I114" s="213">
        <f>IF('[1]BASE'!GA115="","",'[1]BASE'!GA115)</f>
      </c>
      <c r="J114" s="213">
        <f>IF('[1]BASE'!GB115="","",'[1]BASE'!GB115)</f>
      </c>
      <c r="K114" s="213">
        <f>IF('[1]BASE'!GC115="","",'[1]BASE'!GC115)</f>
      </c>
      <c r="L114" s="213">
        <f>IF('[1]BASE'!GD115="","",'[1]BASE'!GD115)</f>
      </c>
      <c r="M114" s="213">
        <f>IF('[1]BASE'!GE115="","",'[1]BASE'!GE115)</f>
      </c>
      <c r="N114" s="213">
        <f>IF('[1]BASE'!GF115="","",'[1]BASE'!GF115)</f>
      </c>
      <c r="O114" s="213">
        <f>IF('[1]BASE'!GG115="","",'[1]BASE'!GG115)</f>
      </c>
      <c r="P114" s="213">
        <f>IF('[1]BASE'!GH115="","",'[1]BASE'!GH115)</f>
        <v>2</v>
      </c>
      <c r="Q114" s="213">
        <f>IF('[1]BASE'!GI115="","",'[1]BASE'!GI115)</f>
      </c>
      <c r="R114" s="213">
        <f>IF('[1]BASE'!GJ115="","",'[1]BASE'!GJ115)</f>
      </c>
      <c r="S114" s="213">
        <f>IF('[1]BASE'!GK115="","",'[1]BASE'!GK115)</f>
      </c>
      <c r="T114" s="213">
        <f>IF('[1]BASE'!GL115="","",'[1]BASE'!GL115)</f>
      </c>
      <c r="U114" s="36"/>
      <c r="V114" s="35"/>
    </row>
    <row r="115" spans="2:22" s="32" customFormat="1" ht="19.5" customHeight="1">
      <c r="B115" s="33"/>
      <c r="C115" s="214">
        <f>IF('[1]BASE'!C116="","",'[1]BASE'!C116)</f>
        <v>100</v>
      </c>
      <c r="D115" s="214">
        <f>IF('[1]BASE'!D116="","",'[1]BASE'!D116)</f>
        <v>3556</v>
      </c>
      <c r="E115" s="214" t="str">
        <f>IF('[1]BASE'!E116="","",'[1]BASE'!E116)</f>
        <v>NUEVA CAMPANA - MINETTI (CORCEMAR)</v>
      </c>
      <c r="F115" s="214">
        <f>IF('[1]BASE'!F116="","",'[1]BASE'!F116)</f>
        <v>132</v>
      </c>
      <c r="G115" s="214">
        <f>IF('[1]BASE'!G116="","",'[1]BASE'!G116)</f>
        <v>5</v>
      </c>
      <c r="H115" s="214" t="str">
        <f>IF('[1]BASE'!H116="","",'[1]BASE'!H116)</f>
        <v>C</v>
      </c>
      <c r="I115" s="215">
        <f>IF('[1]BASE'!GA116="","",'[1]BASE'!GA116)</f>
      </c>
      <c r="J115" s="215">
        <f>IF('[1]BASE'!GB116="","",'[1]BASE'!GB116)</f>
      </c>
      <c r="K115" s="215">
        <f>IF('[1]BASE'!GC116="","",'[1]BASE'!GC116)</f>
      </c>
      <c r="L115" s="215">
        <f>IF('[1]BASE'!GD116="","",'[1]BASE'!GD116)</f>
      </c>
      <c r="M115" s="215">
        <f>IF('[1]BASE'!GE116="","",'[1]BASE'!GE116)</f>
      </c>
      <c r="N115" s="215">
        <f>IF('[1]BASE'!GF116="","",'[1]BASE'!GF116)</f>
      </c>
      <c r="O115" s="215">
        <f>IF('[1]BASE'!GG116="","",'[1]BASE'!GG116)</f>
      </c>
      <c r="P115" s="215">
        <f>IF('[1]BASE'!GH116="","",'[1]BASE'!GH116)</f>
      </c>
      <c r="Q115" s="215">
        <f>IF('[1]BASE'!GI116="","",'[1]BASE'!GI116)</f>
      </c>
      <c r="R115" s="215">
        <f>IF('[1]BASE'!GJ116="","",'[1]BASE'!GJ116)</f>
      </c>
      <c r="S115" s="215">
        <f>IF('[1]BASE'!GK116="","",'[1]BASE'!GK116)</f>
      </c>
      <c r="T115" s="215">
        <f>IF('[1]BASE'!GL116="","",'[1]BASE'!GL116)</f>
      </c>
      <c r="U115" s="36"/>
      <c r="V115" s="35"/>
    </row>
    <row r="116" spans="2:22" s="32" customFormat="1" ht="19.5" customHeight="1">
      <c r="B116" s="33"/>
      <c r="C116" s="212">
        <f>IF('[1]BASE'!C117="","",'[1]BASE'!C117)</f>
        <v>101</v>
      </c>
      <c r="D116" s="212">
        <f>IF('[1]BASE'!D117="","",'[1]BASE'!D117)</f>
        <v>3557</v>
      </c>
      <c r="E116" s="212" t="str">
        <f>IF('[1]BASE'!E117="","",'[1]BASE'!E117)</f>
        <v>(CORCEMAR) MINETTI - ZARATE</v>
      </c>
      <c r="F116" s="212">
        <f>IF('[1]BASE'!F117="","",'[1]BASE'!F117)</f>
        <v>132</v>
      </c>
      <c r="G116" s="212">
        <f>IF('[1]BASE'!G117="","",'[1]BASE'!G117)</f>
        <v>7</v>
      </c>
      <c r="H116" s="212" t="str">
        <f>IF('[1]BASE'!H117="","",'[1]BASE'!H117)</f>
        <v>C</v>
      </c>
      <c r="I116" s="213">
        <f>IF('[1]BASE'!GA117="","",'[1]BASE'!GA117)</f>
      </c>
      <c r="J116" s="213">
        <f>IF('[1]BASE'!GB117="","",'[1]BASE'!GB117)</f>
      </c>
      <c r="K116" s="213">
        <f>IF('[1]BASE'!GC117="","",'[1]BASE'!GC117)</f>
      </c>
      <c r="L116" s="213">
        <f>IF('[1]BASE'!GD117="","",'[1]BASE'!GD117)</f>
      </c>
      <c r="M116" s="213">
        <f>IF('[1]BASE'!GE117="","",'[1]BASE'!GE117)</f>
      </c>
      <c r="N116" s="213">
        <f>IF('[1]BASE'!GF117="","",'[1]BASE'!GF117)</f>
      </c>
      <c r="O116" s="213">
        <f>IF('[1]BASE'!GG117="","",'[1]BASE'!GG117)</f>
      </c>
      <c r="P116" s="213">
        <f>IF('[1]BASE'!GH117="","",'[1]BASE'!GH117)</f>
      </c>
      <c r="Q116" s="213">
        <f>IF('[1]BASE'!GI117="","",'[1]BASE'!GI117)</f>
      </c>
      <c r="R116" s="213">
        <f>IF('[1]BASE'!GJ117="","",'[1]BASE'!GJ117)</f>
      </c>
      <c r="S116" s="213">
        <f>IF('[1]BASE'!GK117="","",'[1]BASE'!GK117)</f>
        <v>1</v>
      </c>
      <c r="T116" s="213">
        <f>IF('[1]BASE'!GL117="","",'[1]BASE'!GL117)</f>
      </c>
      <c r="U116" s="36"/>
      <c r="V116" s="35"/>
    </row>
    <row r="117" spans="2:22" s="32" customFormat="1" ht="19.5" customHeight="1" hidden="1">
      <c r="B117" s="33"/>
      <c r="C117" s="214">
        <f>IF('[1]BASE'!C118="","",'[1]BASE'!C118)</f>
        <v>102</v>
      </c>
      <c r="D117" s="214">
        <f>IF('[1]BASE'!D118="","",'[1]BASE'!D118)</f>
        <v>3285</v>
      </c>
      <c r="E117" s="214" t="str">
        <f>IF('[1]BASE'!E118="","",'[1]BASE'!E118)</f>
        <v>EASTMAN T - PROTISA</v>
      </c>
      <c r="F117" s="214">
        <f>IF('[1]BASE'!F118="","",'[1]BASE'!F118)</f>
        <v>132</v>
      </c>
      <c r="G117" s="214">
        <f>IF('[1]BASE'!G118="","",'[1]BASE'!G118)</f>
        <v>5.5</v>
      </c>
      <c r="H117" s="214" t="str">
        <f>IF('[1]BASE'!H118="","",'[1]BASE'!H118)</f>
        <v>C</v>
      </c>
      <c r="I117" s="215" t="str">
        <f>IF('[1]BASE'!GA118="","",'[1]BASE'!GA118)</f>
        <v>XXXX</v>
      </c>
      <c r="J117" s="215" t="str">
        <f>IF('[1]BASE'!GB118="","",'[1]BASE'!GB118)</f>
        <v>XXXX</v>
      </c>
      <c r="K117" s="215" t="str">
        <f>IF('[1]BASE'!GC118="","",'[1]BASE'!GC118)</f>
        <v>XXXX</v>
      </c>
      <c r="L117" s="215" t="str">
        <f>IF('[1]BASE'!GD118="","",'[1]BASE'!GD118)</f>
        <v>XXXX</v>
      </c>
      <c r="M117" s="215" t="str">
        <f>IF('[1]BASE'!GE118="","",'[1]BASE'!GE118)</f>
        <v>XXXX</v>
      </c>
      <c r="N117" s="215" t="str">
        <f>IF('[1]BASE'!GF118="","",'[1]BASE'!GF118)</f>
        <v>XXXX</v>
      </c>
      <c r="O117" s="215" t="str">
        <f>IF('[1]BASE'!GG118="","",'[1]BASE'!GG118)</f>
        <v>XXXX</v>
      </c>
      <c r="P117" s="215" t="str">
        <f>IF('[1]BASE'!GH118="","",'[1]BASE'!GH118)</f>
        <v>XXXX</v>
      </c>
      <c r="Q117" s="215" t="str">
        <f>IF('[1]BASE'!GI118="","",'[1]BASE'!GI118)</f>
        <v>XXXX</v>
      </c>
      <c r="R117" s="215" t="str">
        <f>IF('[1]BASE'!GJ118="","",'[1]BASE'!GJ118)</f>
        <v>XXXX</v>
      </c>
      <c r="S117" s="215" t="str">
        <f>IF('[1]BASE'!GK118="","",'[1]BASE'!GK118)</f>
        <v>XXXX</v>
      </c>
      <c r="T117" s="215" t="str">
        <f>IF('[1]BASE'!GL118="","",'[1]BASE'!GL118)</f>
        <v>XXXX</v>
      </c>
      <c r="U117" s="36"/>
      <c r="V117" s="35"/>
    </row>
    <row r="118" spans="2:22" s="32" customFormat="1" ht="19.5" customHeight="1">
      <c r="B118" s="33"/>
      <c r="C118" s="212">
        <f>IF('[1]BASE'!C119="","",'[1]BASE'!C119)</f>
        <v>103</v>
      </c>
      <c r="D118" s="212">
        <f>IF('[1]BASE'!D119="","",'[1]BASE'!D119)</f>
        <v>3286</v>
      </c>
      <c r="E118" s="212" t="str">
        <f>IF('[1]BASE'!E119="","",'[1]BASE'!E119)</f>
        <v>PROTISA - EASTMAN</v>
      </c>
      <c r="F118" s="212">
        <f>IF('[1]BASE'!F119="","",'[1]BASE'!F119)</f>
        <v>132</v>
      </c>
      <c r="G118" s="212">
        <f>IF('[1]BASE'!G119="","",'[1]BASE'!G119)</f>
        <v>1</v>
      </c>
      <c r="H118" s="212" t="str">
        <f>IF('[1]BASE'!H119="","",'[1]BASE'!H119)</f>
        <v>C</v>
      </c>
      <c r="I118" s="213">
        <f>IF('[1]BASE'!GA119="","",'[1]BASE'!GA119)</f>
      </c>
      <c r="J118" s="213">
        <f>IF('[1]BASE'!GB119="","",'[1]BASE'!GB119)</f>
      </c>
      <c r="K118" s="213">
        <f>IF('[1]BASE'!GC119="","",'[1]BASE'!GC119)</f>
      </c>
      <c r="L118" s="213">
        <f>IF('[1]BASE'!GD119="","",'[1]BASE'!GD119)</f>
      </c>
      <c r="M118" s="213">
        <f>IF('[1]BASE'!GE119="","",'[1]BASE'!GE119)</f>
      </c>
      <c r="N118" s="213">
        <f>IF('[1]BASE'!GF119="","",'[1]BASE'!GF119)</f>
      </c>
      <c r="O118" s="213">
        <f>IF('[1]BASE'!GG119="","",'[1]BASE'!GG119)</f>
      </c>
      <c r="P118" s="213">
        <f>IF('[1]BASE'!GH119="","",'[1]BASE'!GH119)</f>
      </c>
      <c r="Q118" s="213">
        <f>IF('[1]BASE'!GI119="","",'[1]BASE'!GI119)</f>
      </c>
      <c r="R118" s="213">
        <f>IF('[1]BASE'!GJ119="","",'[1]BASE'!GJ119)</f>
      </c>
      <c r="S118" s="213">
        <f>IF('[1]BASE'!GK119="","",'[1]BASE'!GK119)</f>
      </c>
      <c r="T118" s="213">
        <f>IF('[1]BASE'!GL119="","",'[1]BASE'!GL119)</f>
      </c>
      <c r="U118" s="36"/>
      <c r="V118" s="35"/>
    </row>
    <row r="119" spans="2:22" s="32" customFormat="1" ht="19.5" customHeight="1">
      <c r="B119" s="33"/>
      <c r="C119" s="214">
        <f>IF('[1]BASE'!C120="","",'[1]BASE'!C120)</f>
        <v>104</v>
      </c>
      <c r="D119" s="214">
        <f>IF('[1]BASE'!D120="","",'[1]BASE'!D120)</f>
        <v>3482</v>
      </c>
      <c r="E119" s="214" t="str">
        <f>IF('[1]BASE'!E120="","",'[1]BASE'!E120)</f>
        <v>BAHIA BLANCA - PETROQ. BAHIA BLANCA 2</v>
      </c>
      <c r="F119" s="214">
        <f>IF('[1]BASE'!F120="","",'[1]BASE'!F120)</f>
        <v>132</v>
      </c>
      <c r="G119" s="214">
        <f>IF('[1]BASE'!G120="","",'[1]BASE'!G120)</f>
        <v>29.8</v>
      </c>
      <c r="H119" s="214" t="str">
        <f>IF('[1]BASE'!H120="","",'[1]BASE'!H120)</f>
        <v>C</v>
      </c>
      <c r="I119" s="215">
        <f>IF('[1]BASE'!GA120="","",'[1]BASE'!GA120)</f>
      </c>
      <c r="J119" s="215">
        <f>IF('[1]BASE'!GB120="","",'[1]BASE'!GB120)</f>
      </c>
      <c r="K119" s="215">
        <f>IF('[1]BASE'!GC120="","",'[1]BASE'!GC120)</f>
      </c>
      <c r="L119" s="215">
        <f>IF('[1]BASE'!GD120="","",'[1]BASE'!GD120)</f>
      </c>
      <c r="M119" s="215">
        <f>IF('[1]BASE'!GE120="","",'[1]BASE'!GE120)</f>
      </c>
      <c r="N119" s="215">
        <f>IF('[1]BASE'!GF120="","",'[1]BASE'!GF120)</f>
      </c>
      <c r="O119" s="215">
        <f>IF('[1]BASE'!GG120="","",'[1]BASE'!GG120)</f>
      </c>
      <c r="P119" s="215">
        <f>IF('[1]BASE'!GH120="","",'[1]BASE'!GH120)</f>
      </c>
      <c r="Q119" s="215">
        <f>IF('[1]BASE'!GI120="","",'[1]BASE'!GI120)</f>
      </c>
      <c r="R119" s="215">
        <f>IF('[1]BASE'!GJ120="","",'[1]BASE'!GJ120)</f>
      </c>
      <c r="S119" s="215">
        <f>IF('[1]BASE'!GK120="","",'[1]BASE'!GK120)</f>
      </c>
      <c r="T119" s="215">
        <f>IF('[1]BASE'!GL120="","",'[1]BASE'!GL120)</f>
      </c>
      <c r="U119" s="36"/>
      <c r="V119" s="35"/>
    </row>
    <row r="120" spans="2:22" s="32" customFormat="1" ht="19.5" customHeight="1">
      <c r="B120" s="33"/>
      <c r="C120" s="212">
        <f>IF('[1]BASE'!C121="","",'[1]BASE'!C121)</f>
        <v>105</v>
      </c>
      <c r="D120" s="212">
        <f>IF('[1]BASE'!D121="","",'[1]BASE'!D121)</f>
        <v>3483</v>
      </c>
      <c r="E120" s="212" t="str">
        <f>IF('[1]BASE'!E121="","",'[1]BASE'!E121)</f>
        <v>BAHIA BLANCA - PETROQ. BAHIA BLANCA 3</v>
      </c>
      <c r="F120" s="212">
        <f>IF('[1]BASE'!F121="","",'[1]BASE'!F121)</f>
        <v>132</v>
      </c>
      <c r="G120" s="212">
        <f>IF('[1]BASE'!G121="","",'[1]BASE'!G121)</f>
        <v>29.8</v>
      </c>
      <c r="H120" s="212" t="str">
        <f>IF('[1]BASE'!H121="","",'[1]BASE'!H121)</f>
        <v>C</v>
      </c>
      <c r="I120" s="213">
        <f>IF('[1]BASE'!GA121="","",'[1]BASE'!GA121)</f>
        <v>1</v>
      </c>
      <c r="J120" s="213">
        <f>IF('[1]BASE'!GB121="","",'[1]BASE'!GB121)</f>
      </c>
      <c r="K120" s="213">
        <f>IF('[1]BASE'!GC121="","",'[1]BASE'!GC121)</f>
      </c>
      <c r="L120" s="213">
        <f>IF('[1]BASE'!GD121="","",'[1]BASE'!GD121)</f>
      </c>
      <c r="M120" s="213">
        <f>IF('[1]BASE'!GE121="","",'[1]BASE'!GE121)</f>
      </c>
      <c r="N120" s="213">
        <f>IF('[1]BASE'!GF121="","",'[1]BASE'!GF121)</f>
      </c>
      <c r="O120" s="213">
        <f>IF('[1]BASE'!GG121="","",'[1]BASE'!GG121)</f>
      </c>
      <c r="P120" s="213">
        <f>IF('[1]BASE'!GH121="","",'[1]BASE'!GH121)</f>
      </c>
      <c r="Q120" s="213">
        <f>IF('[1]BASE'!GI121="","",'[1]BASE'!GI121)</f>
      </c>
      <c r="R120" s="213">
        <f>IF('[1]BASE'!GJ121="","",'[1]BASE'!GJ121)</f>
      </c>
      <c r="S120" s="213">
        <f>IF('[1]BASE'!GK121="","",'[1]BASE'!GK121)</f>
      </c>
      <c r="T120" s="213">
        <f>IF('[1]BASE'!GL121="","",'[1]BASE'!GL121)</f>
      </c>
      <c r="U120" s="36"/>
      <c r="V120" s="35"/>
    </row>
    <row r="121" spans="2:22" s="32" customFormat="1" ht="19.5" customHeight="1">
      <c r="B121" s="33"/>
      <c r="C121" s="214">
        <f>IF('[1]BASE'!C122="","",'[1]BASE'!C122)</f>
        <v>106</v>
      </c>
      <c r="D121" s="214">
        <f>IF('[1]BASE'!D122="","",'[1]BASE'!D122)</f>
        <v>3541</v>
      </c>
      <c r="E121" s="214" t="str">
        <f>IF('[1]BASE'!E122="","",'[1]BASE'!E122)</f>
        <v>PETROQ. BAHIA BLANCA - PROFERTIL</v>
      </c>
      <c r="F121" s="214">
        <f>IF('[1]BASE'!F122="","",'[1]BASE'!F122)</f>
        <v>132</v>
      </c>
      <c r="G121" s="214">
        <f>IF('[1]BASE'!G122="","",'[1]BASE'!G122)</f>
        <v>1.8</v>
      </c>
      <c r="H121" s="214" t="str">
        <f>IF('[1]BASE'!H122="","",'[1]BASE'!H122)</f>
        <v>C</v>
      </c>
      <c r="I121" s="215">
        <f>IF('[1]BASE'!GA122="","",'[1]BASE'!GA122)</f>
      </c>
      <c r="J121" s="215">
        <f>IF('[1]BASE'!GB122="","",'[1]BASE'!GB122)</f>
      </c>
      <c r="K121" s="215">
        <f>IF('[1]BASE'!GC122="","",'[1]BASE'!GC122)</f>
      </c>
      <c r="L121" s="215">
        <f>IF('[1]BASE'!GD122="","",'[1]BASE'!GD122)</f>
      </c>
      <c r="M121" s="215">
        <f>IF('[1]BASE'!GE122="","",'[1]BASE'!GE122)</f>
      </c>
      <c r="N121" s="215">
        <f>IF('[1]BASE'!GF122="","",'[1]BASE'!GF122)</f>
      </c>
      <c r="O121" s="215">
        <f>IF('[1]BASE'!GG122="","",'[1]BASE'!GG122)</f>
      </c>
      <c r="P121" s="215">
        <f>IF('[1]BASE'!GH122="","",'[1]BASE'!GH122)</f>
      </c>
      <c r="Q121" s="215">
        <f>IF('[1]BASE'!GI122="","",'[1]BASE'!GI122)</f>
      </c>
      <c r="R121" s="215">
        <f>IF('[1]BASE'!GJ122="","",'[1]BASE'!GJ122)</f>
      </c>
      <c r="S121" s="215">
        <f>IF('[1]BASE'!GK122="","",'[1]BASE'!GK122)</f>
      </c>
      <c r="T121" s="215">
        <f>IF('[1]BASE'!GL122="","",'[1]BASE'!GL122)</f>
      </c>
      <c r="U121" s="36"/>
      <c r="V121" s="35"/>
    </row>
    <row r="122" spans="2:22" s="32" customFormat="1" ht="19.5" customHeight="1">
      <c r="B122" s="33"/>
      <c r="C122" s="212">
        <f>IF('[1]BASE'!C123="","",'[1]BASE'!C123)</f>
        <v>107</v>
      </c>
      <c r="D122" s="212">
        <f>IF('[1]BASE'!D123="","",'[1]BASE'!D123)</f>
        <v>3575</v>
      </c>
      <c r="E122" s="212" t="str">
        <f>IF('[1]BASE'!E123="","",'[1]BASE'!E123)</f>
        <v>NUEVA CAMPANA - PRAXAIR</v>
      </c>
      <c r="F122" s="212">
        <f>IF('[1]BASE'!F123="","",'[1]BASE'!F123)</f>
        <v>132</v>
      </c>
      <c r="G122" s="212">
        <f>IF('[1]BASE'!G123="","",'[1]BASE'!G123)</f>
        <v>6.1</v>
      </c>
      <c r="H122" s="212" t="str">
        <f>IF('[1]BASE'!H123="","",'[1]BASE'!H123)</f>
        <v>C</v>
      </c>
      <c r="I122" s="213">
        <f>IF('[1]BASE'!GA123="","",'[1]BASE'!GA123)</f>
      </c>
      <c r="J122" s="213">
        <f>IF('[1]BASE'!GB123="","",'[1]BASE'!GB123)</f>
      </c>
      <c r="K122" s="213">
        <f>IF('[1]BASE'!GC123="","",'[1]BASE'!GC123)</f>
      </c>
      <c r="L122" s="213">
        <f>IF('[1]BASE'!GD123="","",'[1]BASE'!GD123)</f>
      </c>
      <c r="M122" s="213">
        <f>IF('[1]BASE'!GE123="","",'[1]BASE'!GE123)</f>
      </c>
      <c r="N122" s="213">
        <f>IF('[1]BASE'!GF123="","",'[1]BASE'!GF123)</f>
      </c>
      <c r="O122" s="213">
        <f>IF('[1]BASE'!GG123="","",'[1]BASE'!GG123)</f>
      </c>
      <c r="P122" s="213">
        <f>IF('[1]BASE'!GH123="","",'[1]BASE'!GH123)</f>
      </c>
      <c r="Q122" s="213">
        <f>IF('[1]BASE'!GI123="","",'[1]BASE'!GI123)</f>
      </c>
      <c r="R122" s="213">
        <f>IF('[1]BASE'!GJ123="","",'[1]BASE'!GJ123)</f>
      </c>
      <c r="S122" s="213">
        <f>IF('[1]BASE'!GK123="","",'[1]BASE'!GK123)</f>
      </c>
      <c r="T122" s="213">
        <f>IF('[1]BASE'!GL123="","",'[1]BASE'!GL123)</f>
      </c>
      <c r="U122" s="36"/>
      <c r="V122" s="35"/>
    </row>
    <row r="123" spans="2:22" s="32" customFormat="1" ht="19.5" customHeight="1">
      <c r="B123" s="33"/>
      <c r="C123" s="214">
        <f>IF('[1]BASE'!C124="","",'[1]BASE'!C124)</f>
        <v>108</v>
      </c>
      <c r="D123" s="214">
        <f>IF('[1]BASE'!D124="","",'[1]BASE'!D124)</f>
        <v>3576</v>
      </c>
      <c r="E123" s="214" t="str">
        <f>IF('[1]BASE'!E124="","",'[1]BASE'!E124)</f>
        <v>PRAXAIR - CAMPANA</v>
      </c>
      <c r="F123" s="214">
        <f>IF('[1]BASE'!F124="","",'[1]BASE'!F124)</f>
        <v>132</v>
      </c>
      <c r="G123" s="214">
        <f>IF('[1]BASE'!G124="","",'[1]BASE'!G124)</f>
        <v>1.1</v>
      </c>
      <c r="H123" s="214" t="str">
        <f>IF('[1]BASE'!H124="","",'[1]BASE'!H124)</f>
        <v>C</v>
      </c>
      <c r="I123" s="215">
        <f>IF('[1]BASE'!GA124="","",'[1]BASE'!GA124)</f>
      </c>
      <c r="J123" s="215">
        <f>IF('[1]BASE'!GB124="","",'[1]BASE'!GB124)</f>
      </c>
      <c r="K123" s="215">
        <f>IF('[1]BASE'!GC124="","",'[1]BASE'!GC124)</f>
      </c>
      <c r="L123" s="215">
        <f>IF('[1]BASE'!GD124="","",'[1]BASE'!GD124)</f>
      </c>
      <c r="M123" s="215">
        <f>IF('[1]BASE'!GE124="","",'[1]BASE'!GE124)</f>
      </c>
      <c r="N123" s="215">
        <f>IF('[1]BASE'!GF124="","",'[1]BASE'!GF124)</f>
      </c>
      <c r="O123" s="215">
        <f>IF('[1]BASE'!GG124="","",'[1]BASE'!GG124)</f>
      </c>
      <c r="P123" s="215">
        <f>IF('[1]BASE'!GH124="","",'[1]BASE'!GH124)</f>
      </c>
      <c r="Q123" s="215">
        <f>IF('[1]BASE'!GI124="","",'[1]BASE'!GI124)</f>
      </c>
      <c r="R123" s="215">
        <f>IF('[1]BASE'!GJ124="","",'[1]BASE'!GJ124)</f>
      </c>
      <c r="S123" s="215">
        <f>IF('[1]BASE'!GK124="","",'[1]BASE'!GK124)</f>
      </c>
      <c r="T123" s="215">
        <f>IF('[1]BASE'!GL124="","",'[1]BASE'!GL124)</f>
      </c>
      <c r="U123" s="36"/>
      <c r="V123" s="35"/>
    </row>
    <row r="124" spans="2:22" s="32" customFormat="1" ht="19.5" customHeight="1">
      <c r="B124" s="33"/>
      <c r="C124" s="212">
        <f>IF('[1]BASE'!C125="","",'[1]BASE'!C125)</f>
        <v>109</v>
      </c>
      <c r="D124" s="212">
        <f>IF('[1]BASE'!D125="","",'[1]BASE'!D125)</f>
        <v>3596</v>
      </c>
      <c r="E124" s="212" t="str">
        <f>IF('[1]BASE'!E125="","",'[1]BASE'!E125)</f>
        <v>PUNTA ALTA - CORONEL ROSALES</v>
      </c>
      <c r="F124" s="212">
        <f>IF('[1]BASE'!F125="","",'[1]BASE'!F125)</f>
        <v>132</v>
      </c>
      <c r="G124" s="212">
        <f>IF('[1]BASE'!G125="","",'[1]BASE'!G125)</f>
        <v>4.1</v>
      </c>
      <c r="H124" s="212" t="str">
        <f>IF('[1]BASE'!H125="","",'[1]BASE'!H125)</f>
        <v>C</v>
      </c>
      <c r="I124" s="213">
        <f>IF('[1]BASE'!GA125="","",'[1]BASE'!GA125)</f>
      </c>
      <c r="J124" s="213">
        <f>IF('[1]BASE'!GB125="","",'[1]BASE'!GB125)</f>
      </c>
      <c r="K124" s="213">
        <f>IF('[1]BASE'!GC125="","",'[1]BASE'!GC125)</f>
      </c>
      <c r="L124" s="213">
        <f>IF('[1]BASE'!GD125="","",'[1]BASE'!GD125)</f>
      </c>
      <c r="M124" s="213">
        <f>IF('[1]BASE'!GE125="","",'[1]BASE'!GE125)</f>
      </c>
      <c r="N124" s="213">
        <f>IF('[1]BASE'!GF125="","",'[1]BASE'!GF125)</f>
      </c>
      <c r="O124" s="213">
        <f>IF('[1]BASE'!GG125="","",'[1]BASE'!GG125)</f>
      </c>
      <c r="P124" s="213">
        <f>IF('[1]BASE'!GH125="","",'[1]BASE'!GH125)</f>
      </c>
      <c r="Q124" s="213">
        <f>IF('[1]BASE'!GI125="","",'[1]BASE'!GI125)</f>
      </c>
      <c r="R124" s="213">
        <f>IF('[1]BASE'!GJ125="","",'[1]BASE'!GJ125)</f>
      </c>
      <c r="S124" s="213">
        <f>IF('[1]BASE'!GK125="","",'[1]BASE'!GK125)</f>
      </c>
      <c r="T124" s="213">
        <f>IF('[1]BASE'!GL125="","",'[1]BASE'!GL125)</f>
      </c>
      <c r="U124" s="36"/>
      <c r="V124" s="35"/>
    </row>
    <row r="125" spans="2:22" s="32" customFormat="1" ht="19.5" customHeight="1">
      <c r="B125" s="33"/>
      <c r="C125" s="214">
        <f>IF('[1]BASE'!C126="","",'[1]BASE'!C126)</f>
        <v>110</v>
      </c>
      <c r="D125" s="214">
        <f>IF('[1]BASE'!D126="","",'[1]BASE'!D126)</f>
        <v>3535</v>
      </c>
      <c r="E125" s="214" t="str">
        <f>IF('[1]BASE'!E126="","",'[1]BASE'!E126)</f>
        <v>PAPEL PRENSA - BARADERO</v>
      </c>
      <c r="F125" s="214">
        <f>IF('[1]BASE'!F126="","",'[1]BASE'!F126)</f>
        <v>132</v>
      </c>
      <c r="G125" s="214">
        <f>IF('[1]BASE'!G126="","",'[1]BASE'!G126)</f>
        <v>24</v>
      </c>
      <c r="H125" s="214" t="str">
        <f>IF('[1]BASE'!H126="","",'[1]BASE'!H126)</f>
        <v>C</v>
      </c>
      <c r="I125" s="215">
        <f>IF('[1]BASE'!GA126="","",'[1]BASE'!GA126)</f>
      </c>
      <c r="J125" s="215">
        <f>IF('[1]BASE'!GB126="","",'[1]BASE'!GB126)</f>
      </c>
      <c r="K125" s="215">
        <f>IF('[1]BASE'!GC126="","",'[1]BASE'!GC126)</f>
      </c>
      <c r="L125" s="215">
        <f>IF('[1]BASE'!GD126="","",'[1]BASE'!GD126)</f>
      </c>
      <c r="M125" s="215">
        <f>IF('[1]BASE'!GE126="","",'[1]BASE'!GE126)</f>
      </c>
      <c r="N125" s="215">
        <f>IF('[1]BASE'!GF126="","",'[1]BASE'!GF126)</f>
        <v>1</v>
      </c>
      <c r="O125" s="215">
        <f>IF('[1]BASE'!GG126="","",'[1]BASE'!GG126)</f>
      </c>
      <c r="P125" s="215">
        <f>IF('[1]BASE'!GH126="","",'[1]BASE'!GH126)</f>
      </c>
      <c r="Q125" s="215">
        <f>IF('[1]BASE'!GI126="","",'[1]BASE'!GI126)</f>
      </c>
      <c r="R125" s="215">
        <f>IF('[1]BASE'!GJ126="","",'[1]BASE'!GJ126)</f>
        <v>1</v>
      </c>
      <c r="S125" s="215">
        <f>IF('[1]BASE'!GK126="","",'[1]BASE'!GK126)</f>
        <v>1</v>
      </c>
      <c r="T125" s="215">
        <f>IF('[1]BASE'!GL126="","",'[1]BASE'!GL126)</f>
      </c>
      <c r="U125" s="36"/>
      <c r="V125" s="35"/>
    </row>
    <row r="126" spans="2:22" s="32" customFormat="1" ht="19.5" customHeight="1" hidden="1">
      <c r="B126" s="33"/>
      <c r="C126" s="212">
        <f>IF('[1]BASE'!C127="","",'[1]BASE'!C127)</f>
        <v>111</v>
      </c>
      <c r="D126" s="212">
        <f>IF('[1]BASE'!D127="","",'[1]BASE'!D127)</f>
        <v>3715</v>
      </c>
      <c r="E126" s="212" t="str">
        <f>IF('[1]BASE'!E127="","",'[1]BASE'!E127)</f>
        <v>SALTO BA - CHACABUCO</v>
      </c>
      <c r="F126" s="212">
        <f>IF('[1]BASE'!F127="","",'[1]BASE'!F127)</f>
        <v>132</v>
      </c>
      <c r="G126" s="212">
        <f>IF('[1]BASE'!G127="","",'[1]BASE'!G127)</f>
        <v>60.1</v>
      </c>
      <c r="H126" s="212" t="str">
        <f>IF('[1]BASE'!H127="","",'[1]BASE'!H127)</f>
        <v>C</v>
      </c>
      <c r="I126" s="213" t="str">
        <f>IF('[1]BASE'!GA127="","",'[1]BASE'!GA127)</f>
        <v>XXXX</v>
      </c>
      <c r="J126" s="213" t="str">
        <f>IF('[1]BASE'!GB127="","",'[1]BASE'!GB127)</f>
        <v>XXXX</v>
      </c>
      <c r="K126" s="213" t="str">
        <f>IF('[1]BASE'!GC127="","",'[1]BASE'!GC127)</f>
        <v>XXXX</v>
      </c>
      <c r="L126" s="213" t="str">
        <f>IF('[1]BASE'!GD127="","",'[1]BASE'!GD127)</f>
        <v>XXXX</v>
      </c>
      <c r="M126" s="213" t="str">
        <f>IF('[1]BASE'!GE127="","",'[1]BASE'!GE127)</f>
        <v>XXXX</v>
      </c>
      <c r="N126" s="213" t="str">
        <f>IF('[1]BASE'!GF127="","",'[1]BASE'!GF127)</f>
        <v>XXXX</v>
      </c>
      <c r="O126" s="213" t="str">
        <f>IF('[1]BASE'!GG127="","",'[1]BASE'!GG127)</f>
        <v>XXXX</v>
      </c>
      <c r="P126" s="213" t="str">
        <f>IF('[1]BASE'!GH127="","",'[1]BASE'!GH127)</f>
        <v>XXXX</v>
      </c>
      <c r="Q126" s="213" t="str">
        <f>IF('[1]BASE'!GI127="","",'[1]BASE'!GI127)</f>
        <v>XXXX</v>
      </c>
      <c r="R126" s="213" t="str">
        <f>IF('[1]BASE'!GJ127="","",'[1]BASE'!GJ127)</f>
        <v>XXXX</v>
      </c>
      <c r="S126" s="213" t="str">
        <f>IF('[1]BASE'!GK127="","",'[1]BASE'!GK127)</f>
        <v>XXXX</v>
      </c>
      <c r="T126" s="213" t="str">
        <f>IF('[1]BASE'!GL127="","",'[1]BASE'!GL127)</f>
        <v>XXXX</v>
      </c>
      <c r="U126" s="36"/>
      <c r="V126" s="35"/>
    </row>
    <row r="127" spans="2:22" s="32" customFormat="1" ht="19.5" customHeight="1">
      <c r="B127" s="33"/>
      <c r="C127" s="214">
        <f>IF('[1]BASE'!C128="","",'[1]BASE'!C128)</f>
        <v>112</v>
      </c>
      <c r="D127" s="214">
        <f>IF('[1]BASE'!D128="","",'[1]BASE'!D128)</f>
        <v>3689</v>
      </c>
      <c r="E127" s="214" t="str">
        <f>IF('[1]BASE'!E128="","",'[1]BASE'!E128)</f>
        <v>LA PAMPITA - LAPRIDA</v>
      </c>
      <c r="F127" s="214">
        <f>IF('[1]BASE'!F128="","",'[1]BASE'!F128)</f>
        <v>132</v>
      </c>
      <c r="G127" s="214">
        <f>IF('[1]BASE'!G128="","",'[1]BASE'!G128)</f>
        <v>72.2</v>
      </c>
      <c r="H127" s="214" t="str">
        <f>IF('[1]BASE'!H128="","",'[1]BASE'!H128)</f>
        <v>C</v>
      </c>
      <c r="I127" s="215">
        <f>IF('[1]BASE'!GA128="","",'[1]BASE'!GA128)</f>
      </c>
      <c r="J127" s="215">
        <f>IF('[1]BASE'!GB128="","",'[1]BASE'!GB128)</f>
        <v>1</v>
      </c>
      <c r="K127" s="215">
        <f>IF('[1]BASE'!GC128="","",'[1]BASE'!GC128)</f>
      </c>
      <c r="L127" s="215">
        <f>IF('[1]BASE'!GD128="","",'[1]BASE'!GD128)</f>
      </c>
      <c r="M127" s="215">
        <f>IF('[1]BASE'!GE128="","",'[1]BASE'!GE128)</f>
      </c>
      <c r="N127" s="215">
        <f>IF('[1]BASE'!GF128="","",'[1]BASE'!GF128)</f>
      </c>
      <c r="O127" s="215">
        <f>IF('[1]BASE'!GG128="","",'[1]BASE'!GG128)</f>
      </c>
      <c r="P127" s="215">
        <f>IF('[1]BASE'!GH128="","",'[1]BASE'!GH128)</f>
      </c>
      <c r="Q127" s="215">
        <f>IF('[1]BASE'!GI128="","",'[1]BASE'!GI128)</f>
      </c>
      <c r="R127" s="215">
        <f>IF('[1]BASE'!GJ128="","",'[1]BASE'!GJ128)</f>
      </c>
      <c r="S127" s="215">
        <f>IF('[1]BASE'!GK128="","",'[1]BASE'!GK128)</f>
      </c>
      <c r="T127" s="215">
        <f>IF('[1]BASE'!GL128="","",'[1]BASE'!GL128)</f>
      </c>
      <c r="U127" s="36"/>
      <c r="V127" s="35"/>
    </row>
    <row r="128" spans="2:22" s="32" customFormat="1" ht="19.5" customHeight="1">
      <c r="B128" s="33"/>
      <c r="C128" s="212">
        <f>IF('[1]BASE'!C129="","",'[1]BASE'!C129)</f>
        <v>113</v>
      </c>
      <c r="D128" s="212">
        <f>IF('[1]BASE'!D129="","",'[1]BASE'!D129)</f>
        <v>3690</v>
      </c>
      <c r="E128" s="212" t="str">
        <f>IF('[1]BASE'!E129="","",'[1]BASE'!E129)</f>
        <v>OLAVARRIA - LA PAMPITA</v>
      </c>
      <c r="F128" s="212">
        <f>IF('[1]BASE'!F129="","",'[1]BASE'!F129)</f>
        <v>132</v>
      </c>
      <c r="G128" s="212">
        <f>IF('[1]BASE'!G129="","",'[1]BASE'!G129)</f>
        <v>27.5</v>
      </c>
      <c r="H128" s="212" t="str">
        <f>IF('[1]BASE'!H129="","",'[1]BASE'!H129)</f>
        <v>C</v>
      </c>
      <c r="I128" s="213">
        <f>IF('[1]BASE'!GA129="","",'[1]BASE'!GA129)</f>
      </c>
      <c r="J128" s="213">
        <f>IF('[1]BASE'!GB129="","",'[1]BASE'!GB129)</f>
      </c>
      <c r="K128" s="213">
        <f>IF('[1]BASE'!GC129="","",'[1]BASE'!GC129)</f>
      </c>
      <c r="L128" s="213">
        <f>IF('[1]BASE'!GD129="","",'[1]BASE'!GD129)</f>
      </c>
      <c r="M128" s="213">
        <f>IF('[1]BASE'!GE129="","",'[1]BASE'!GE129)</f>
      </c>
      <c r="N128" s="213">
        <f>IF('[1]BASE'!GF129="","",'[1]BASE'!GF129)</f>
      </c>
      <c r="O128" s="213">
        <f>IF('[1]BASE'!GG129="","",'[1]BASE'!GG129)</f>
      </c>
      <c r="P128" s="213">
        <f>IF('[1]BASE'!GH129="","",'[1]BASE'!GH129)</f>
      </c>
      <c r="Q128" s="213">
        <f>IF('[1]BASE'!GI129="","",'[1]BASE'!GI129)</f>
      </c>
      <c r="R128" s="213">
        <f>IF('[1]BASE'!GJ129="","",'[1]BASE'!GJ129)</f>
      </c>
      <c r="S128" s="213">
        <f>IF('[1]BASE'!GK129="","",'[1]BASE'!GK129)</f>
      </c>
      <c r="T128" s="213">
        <f>IF('[1]BASE'!GL129="","",'[1]BASE'!GL129)</f>
      </c>
      <c r="U128" s="36"/>
      <c r="V128" s="35"/>
    </row>
    <row r="129" spans="2:22" s="32" customFormat="1" ht="19.5" customHeight="1">
      <c r="B129" s="33"/>
      <c r="C129" s="214">
        <f>IF('[1]BASE'!C130="","",'[1]BASE'!C130)</f>
        <v>114</v>
      </c>
      <c r="D129" s="214">
        <f>IF('[1]BASE'!D130="","",'[1]BASE'!D130)</f>
        <v>3796</v>
      </c>
      <c r="E129" s="214" t="str">
        <f>IF('[1]BASE'!E130="","",'[1]BASE'!E130)</f>
        <v>C. SARMIENTO - S.A. DE ARECO</v>
      </c>
      <c r="F129" s="214">
        <f>IF('[1]BASE'!F130="","",'[1]BASE'!F130)</f>
        <v>66</v>
      </c>
      <c r="G129" s="214">
        <f>IF('[1]BASE'!G130="","",'[1]BASE'!G130)</f>
        <v>31.5</v>
      </c>
      <c r="H129" s="214" t="str">
        <f>IF('[1]BASE'!H130="","",'[1]BASE'!H130)</f>
        <v>C</v>
      </c>
      <c r="I129" s="215">
        <f>IF('[1]BASE'!GA130="","",'[1]BASE'!GA130)</f>
      </c>
      <c r="J129" s="215">
        <f>IF('[1]BASE'!GB130="","",'[1]BASE'!GB130)</f>
      </c>
      <c r="K129" s="215">
        <f>IF('[1]BASE'!GC130="","",'[1]BASE'!GC130)</f>
      </c>
      <c r="L129" s="215">
        <f>IF('[1]BASE'!GD130="","",'[1]BASE'!GD130)</f>
      </c>
      <c r="M129" s="215">
        <f>IF('[1]BASE'!GE130="","",'[1]BASE'!GE130)</f>
      </c>
      <c r="N129" s="215">
        <f>IF('[1]BASE'!GF130="","",'[1]BASE'!GF130)</f>
      </c>
      <c r="O129" s="215">
        <f>IF('[1]BASE'!GG130="","",'[1]BASE'!GG130)</f>
      </c>
      <c r="P129" s="215">
        <f>IF('[1]BASE'!GH130="","",'[1]BASE'!GH130)</f>
      </c>
      <c r="Q129" s="215">
        <f>IF('[1]BASE'!GI130="","",'[1]BASE'!GI130)</f>
      </c>
      <c r="R129" s="215">
        <f>IF('[1]BASE'!GJ130="","",'[1]BASE'!GJ130)</f>
        <v>1</v>
      </c>
      <c r="S129" s="215">
        <f>IF('[1]BASE'!GK130="","",'[1]BASE'!GK130)</f>
      </c>
      <c r="T129" s="215">
        <f>IF('[1]BASE'!GL130="","",'[1]BASE'!GL130)</f>
      </c>
      <c r="U129" s="36"/>
      <c r="V129" s="35"/>
    </row>
    <row r="130" spans="2:22" s="32" customFormat="1" ht="19.5" customHeight="1">
      <c r="B130" s="33"/>
      <c r="C130" s="212">
        <f>IF('[1]BASE'!C131="","",'[1]BASE'!C131)</f>
        <v>115</v>
      </c>
      <c r="D130" s="212">
        <f>IF('[1]BASE'!D131="","",'[1]BASE'!D131)</f>
        <v>3797</v>
      </c>
      <c r="E130" s="212" t="str">
        <f>IF('[1]BASE'!E131="","",'[1]BASE'!E131)</f>
        <v>S.A. DE ARECO - LUJAN BAS</v>
      </c>
      <c r="F130" s="212">
        <f>IF('[1]BASE'!F131="","",'[1]BASE'!F131)</f>
        <v>66</v>
      </c>
      <c r="G130" s="212">
        <f>IF('[1]BASE'!G131="","",'[1]BASE'!G131)</f>
        <v>49.8</v>
      </c>
      <c r="H130" s="212" t="str">
        <f>IF('[1]BASE'!H131="","",'[1]BASE'!H131)</f>
        <v>C</v>
      </c>
      <c r="I130" s="213">
        <f>IF('[1]BASE'!GA131="","",'[1]BASE'!GA131)</f>
      </c>
      <c r="J130" s="213">
        <f>IF('[1]BASE'!GB131="","",'[1]BASE'!GB131)</f>
      </c>
      <c r="K130" s="213">
        <f>IF('[1]BASE'!GC131="","",'[1]BASE'!GC131)</f>
      </c>
      <c r="L130" s="213">
        <f>IF('[1]BASE'!GD131="","",'[1]BASE'!GD131)</f>
      </c>
      <c r="M130" s="213">
        <f>IF('[1]BASE'!GE131="","",'[1]BASE'!GE131)</f>
      </c>
      <c r="N130" s="213">
        <f>IF('[1]BASE'!GF131="","",'[1]BASE'!GF131)</f>
      </c>
      <c r="O130" s="213">
        <f>IF('[1]BASE'!GG131="","",'[1]BASE'!GG131)</f>
      </c>
      <c r="P130" s="213">
        <f>IF('[1]BASE'!GH131="","",'[1]BASE'!GH131)</f>
      </c>
      <c r="Q130" s="213">
        <f>IF('[1]BASE'!GI131="","",'[1]BASE'!GI131)</f>
      </c>
      <c r="R130" s="213">
        <f>IF('[1]BASE'!GJ131="","",'[1]BASE'!GJ131)</f>
        <v>1</v>
      </c>
      <c r="S130" s="213">
        <f>IF('[1]BASE'!GK131="","",'[1]BASE'!GK131)</f>
      </c>
      <c r="T130" s="213">
        <f>IF('[1]BASE'!GL131="","",'[1]BASE'!GL131)</f>
      </c>
      <c r="U130" s="36"/>
      <c r="V130" s="35"/>
    </row>
    <row r="131" spans="2:22" s="32" customFormat="1" ht="19.5" customHeight="1">
      <c r="B131" s="33"/>
      <c r="C131" s="214">
        <f>IF('[1]BASE'!C132="","",'[1]BASE'!C132)</f>
        <v>116</v>
      </c>
      <c r="D131" s="214">
        <f>IF('[1]BASE'!D132="","",'[1]BASE'!D132)</f>
        <v>3829</v>
      </c>
      <c r="E131" s="214" t="str">
        <f>IF('[1]BASE'!E132="","",'[1]BASE'!E132)</f>
        <v>OLAVARRIA - BARKER</v>
      </c>
      <c r="F131" s="214">
        <f>IF('[1]BASE'!F132="","",'[1]BASE'!F132)</f>
        <v>132</v>
      </c>
      <c r="G131" s="214">
        <f>IF('[1]BASE'!G132="","",'[1]BASE'!G132)</f>
        <v>139.4</v>
      </c>
      <c r="H131" s="214" t="str">
        <f>IF('[1]BASE'!H132="","",'[1]BASE'!H132)</f>
        <v>C</v>
      </c>
      <c r="I131" s="215">
        <f>IF('[1]BASE'!GA132="","",'[1]BASE'!GA132)</f>
      </c>
      <c r="J131" s="215">
        <f>IF('[1]BASE'!GB132="","",'[1]BASE'!GB132)</f>
      </c>
      <c r="K131" s="215">
        <f>IF('[1]BASE'!GC132="","",'[1]BASE'!GC132)</f>
        <v>1</v>
      </c>
      <c r="L131" s="215">
        <f>IF('[1]BASE'!GD132="","",'[1]BASE'!GD132)</f>
        <v>1</v>
      </c>
      <c r="M131" s="215">
        <f>IF('[1]BASE'!GE132="","",'[1]BASE'!GE132)</f>
      </c>
      <c r="N131" s="215">
        <f>IF('[1]BASE'!GF132="","",'[1]BASE'!GF132)</f>
      </c>
      <c r="O131" s="215">
        <f>IF('[1]BASE'!GG132="","",'[1]BASE'!GG132)</f>
      </c>
      <c r="P131" s="215">
        <f>IF('[1]BASE'!GH132="","",'[1]BASE'!GH132)</f>
      </c>
      <c r="Q131" s="215">
        <f>IF('[1]BASE'!GI132="","",'[1]BASE'!GI132)</f>
      </c>
      <c r="R131" s="215">
        <f>IF('[1]BASE'!GJ132="","",'[1]BASE'!GJ132)</f>
      </c>
      <c r="S131" s="215">
        <f>IF('[1]BASE'!GK132="","",'[1]BASE'!GK132)</f>
      </c>
      <c r="T131" s="215">
        <f>IF('[1]BASE'!GL132="","",'[1]BASE'!GL132)</f>
      </c>
      <c r="U131" s="36"/>
      <c r="V131" s="35"/>
    </row>
    <row r="132" spans="2:22" s="32" customFormat="1" ht="19.5" customHeight="1">
      <c r="B132" s="33"/>
      <c r="C132" s="212">
        <f>IF('[1]BASE'!C133="","",'[1]BASE'!C133)</f>
        <v>117</v>
      </c>
      <c r="D132" s="212">
        <f>IF('[1]BASE'!D133="","",'[1]BASE'!D133)</f>
        <v>4067</v>
      </c>
      <c r="E132" s="212" t="str">
        <f>IF('[1]BASE'!E133="","",'[1]BASE'!E133)</f>
        <v>CHILLAR - OLAVARRIA </v>
      </c>
      <c r="F132" s="212">
        <f>IF('[1]BASE'!F133="","",'[1]BASE'!F133)</f>
        <v>132</v>
      </c>
      <c r="G132" s="212">
        <f>IF('[1]BASE'!G133="","",'[1]BASE'!G133)</f>
        <v>73.43</v>
      </c>
      <c r="H132" s="212" t="str">
        <f>IF('[1]BASE'!H133="","",'[1]BASE'!H133)</f>
        <v>C</v>
      </c>
      <c r="I132" s="213">
        <f>IF('[1]BASE'!GA133="","",'[1]BASE'!GA133)</f>
        <v>1</v>
      </c>
      <c r="J132" s="213">
        <f>IF('[1]BASE'!GB133="","",'[1]BASE'!GB133)</f>
      </c>
      <c r="K132" s="213">
        <f>IF('[1]BASE'!GC133="","",'[1]BASE'!GC133)</f>
      </c>
      <c r="L132" s="213">
        <f>IF('[1]BASE'!GD133="","",'[1]BASE'!GD133)</f>
      </c>
      <c r="M132" s="213">
        <f>IF('[1]BASE'!GE133="","",'[1]BASE'!GE133)</f>
      </c>
      <c r="N132" s="213">
        <f>IF('[1]BASE'!GF133="","",'[1]BASE'!GF133)</f>
      </c>
      <c r="O132" s="213">
        <f>IF('[1]BASE'!GG133="","",'[1]BASE'!GG133)</f>
      </c>
      <c r="P132" s="213">
        <f>IF('[1]BASE'!GH133="","",'[1]BASE'!GH133)</f>
      </c>
      <c r="Q132" s="213">
        <f>IF('[1]BASE'!GI133="","",'[1]BASE'!GI133)</f>
      </c>
      <c r="R132" s="213">
        <f>IF('[1]BASE'!GJ133="","",'[1]BASE'!GJ133)</f>
      </c>
      <c r="S132" s="213">
        <f>IF('[1]BASE'!GK133="","",'[1]BASE'!GK133)</f>
      </c>
      <c r="T132" s="213">
        <f>IF('[1]BASE'!GL133="","",'[1]BASE'!GL133)</f>
      </c>
      <c r="U132" s="36"/>
      <c r="V132" s="35"/>
    </row>
    <row r="133" spans="2:22" s="32" customFormat="1" ht="19.5" customHeight="1">
      <c r="B133" s="33"/>
      <c r="C133" s="214">
        <f>IF('[1]BASE'!C134="","",'[1]BASE'!C134)</f>
        <v>118</v>
      </c>
      <c r="D133" s="214">
        <f>IF('[1]BASE'!D134="","",'[1]BASE'!D134)</f>
        <v>4070</v>
      </c>
      <c r="E133" s="214" t="str">
        <f>IF('[1]BASE'!E134="","",'[1]BASE'!E134)</f>
        <v>CHILLAR  - GONZALEZ CHAVES</v>
      </c>
      <c r="F133" s="214">
        <f>IF('[1]BASE'!F134="","",'[1]BASE'!F134)</f>
        <v>132</v>
      </c>
      <c r="G133" s="214">
        <f>IF('[1]BASE'!G134="","",'[1]BASE'!G134)</f>
        <v>89.14</v>
      </c>
      <c r="H133" s="214" t="str">
        <f>IF('[1]BASE'!H134="","",'[1]BASE'!H134)</f>
        <v>C</v>
      </c>
      <c r="I133" s="215">
        <f>IF('[1]BASE'!GA134="","",'[1]BASE'!GA134)</f>
      </c>
      <c r="J133" s="215">
        <f>IF('[1]BASE'!GB134="","",'[1]BASE'!GB134)</f>
      </c>
      <c r="K133" s="215">
        <f>IF('[1]BASE'!GC134="","",'[1]BASE'!GC134)</f>
      </c>
      <c r="L133" s="215">
        <f>IF('[1]BASE'!GD134="","",'[1]BASE'!GD134)</f>
      </c>
      <c r="M133" s="215">
        <f>IF('[1]BASE'!GE134="","",'[1]BASE'!GE134)</f>
      </c>
      <c r="N133" s="215">
        <f>IF('[1]BASE'!GF134="","",'[1]BASE'!GF134)</f>
      </c>
      <c r="O133" s="215">
        <f>IF('[1]BASE'!GG134="","",'[1]BASE'!GG134)</f>
      </c>
      <c r="P133" s="215">
        <f>IF('[1]BASE'!GH134="","",'[1]BASE'!GH134)</f>
      </c>
      <c r="Q133" s="215">
        <f>IF('[1]BASE'!GI134="","",'[1]BASE'!GI134)</f>
      </c>
      <c r="R133" s="215">
        <f>IF('[1]BASE'!GJ134="","",'[1]BASE'!GJ134)</f>
      </c>
      <c r="S133" s="215">
        <f>IF('[1]BASE'!GK134="","",'[1]BASE'!GK134)</f>
      </c>
      <c r="T133" s="215">
        <f>IF('[1]BASE'!GL134="","",'[1]BASE'!GL134)</f>
      </c>
      <c r="U133" s="36"/>
      <c r="V133" s="35"/>
    </row>
    <row r="134" spans="2:22" s="32" customFormat="1" ht="19.5" customHeight="1">
      <c r="B134" s="33"/>
      <c r="C134" s="212">
        <f>IF('[1]BASE'!C135="","",'[1]BASE'!C135)</f>
        <v>119</v>
      </c>
      <c r="D134" s="212">
        <f>IF('[1]BASE'!D135="","",'[1]BASE'!D135)</f>
        <v>4077</v>
      </c>
      <c r="E134" s="212" t="str">
        <f>IF('[1]BASE'!E135="","",'[1]BASE'!E135)</f>
        <v>CACHARI - RAUCH</v>
      </c>
      <c r="F134" s="212">
        <f>IF('[1]BASE'!F135="","",'[1]BASE'!F135)</f>
        <v>132</v>
      </c>
      <c r="G134" s="212">
        <f>IF('[1]BASE'!G135="","",'[1]BASE'!G135)</f>
        <v>19.6</v>
      </c>
      <c r="H134" s="212" t="str">
        <f>IF('[1]BASE'!H135="","",'[1]BASE'!H135)</f>
        <v>C</v>
      </c>
      <c r="I134" s="213">
        <f>IF('[1]BASE'!GA135="","",'[1]BASE'!GA135)</f>
      </c>
      <c r="J134" s="213">
        <f>IF('[1]BASE'!GB135="","",'[1]BASE'!GB135)</f>
      </c>
      <c r="K134" s="213">
        <f>IF('[1]BASE'!GC135="","",'[1]BASE'!GC135)</f>
      </c>
      <c r="L134" s="213">
        <f>IF('[1]BASE'!GD135="","",'[1]BASE'!GD135)</f>
      </c>
      <c r="M134" s="213">
        <f>IF('[1]BASE'!GE135="","",'[1]BASE'!GE135)</f>
      </c>
      <c r="N134" s="213">
        <f>IF('[1]BASE'!GF135="","",'[1]BASE'!GF135)</f>
      </c>
      <c r="O134" s="213">
        <f>IF('[1]BASE'!GG135="","",'[1]BASE'!GG135)</f>
      </c>
      <c r="P134" s="213">
        <f>IF('[1]BASE'!GH135="","",'[1]BASE'!GH135)</f>
      </c>
      <c r="Q134" s="213">
        <f>IF('[1]BASE'!GI135="","",'[1]BASE'!GI135)</f>
      </c>
      <c r="R134" s="213">
        <f>IF('[1]BASE'!GJ135="","",'[1]BASE'!GJ135)</f>
      </c>
      <c r="S134" s="213">
        <f>IF('[1]BASE'!GK135="","",'[1]BASE'!GK135)</f>
      </c>
      <c r="T134" s="213">
        <f>IF('[1]BASE'!GL135="","",'[1]BASE'!GL135)</f>
      </c>
      <c r="U134" s="36"/>
      <c r="V134" s="35"/>
    </row>
    <row r="135" spans="2:22" s="32" customFormat="1" ht="19.5" customHeight="1">
      <c r="B135" s="33"/>
      <c r="C135" s="214">
        <f>IF('[1]BASE'!C136="","",'[1]BASE'!C136)</f>
        <v>120</v>
      </c>
      <c r="D135" s="214">
        <f>IF('[1]BASE'!D136="","",'[1]BASE'!D136)</f>
        <v>4075</v>
      </c>
      <c r="E135" s="214" t="str">
        <f>IF('[1]BASE'!E136="","",'[1]BASE'!E136)</f>
        <v>AZUL - CACHARI</v>
      </c>
      <c r="F135" s="214">
        <f>IF('[1]BASE'!F136="","",'[1]BASE'!F136)</f>
        <v>132</v>
      </c>
      <c r="G135" s="214">
        <f>IF('[1]BASE'!G136="","",'[1]BASE'!G136)</f>
        <v>55.7</v>
      </c>
      <c r="H135" s="214" t="str">
        <f>IF('[1]BASE'!H136="","",'[1]BASE'!H136)</f>
        <v>C</v>
      </c>
      <c r="I135" s="215">
        <f>IF('[1]BASE'!GA136="","",'[1]BASE'!GA136)</f>
      </c>
      <c r="J135" s="215">
        <f>IF('[1]BASE'!GB136="","",'[1]BASE'!GB136)</f>
      </c>
      <c r="K135" s="215">
        <f>IF('[1]BASE'!GC136="","",'[1]BASE'!GC136)</f>
      </c>
      <c r="L135" s="215">
        <f>IF('[1]BASE'!GD136="","",'[1]BASE'!GD136)</f>
      </c>
      <c r="M135" s="215">
        <f>IF('[1]BASE'!GE136="","",'[1]BASE'!GE136)</f>
      </c>
      <c r="N135" s="215">
        <f>IF('[1]BASE'!GF136="","",'[1]BASE'!GF136)</f>
      </c>
      <c r="O135" s="215">
        <f>IF('[1]BASE'!GG136="","",'[1]BASE'!GG136)</f>
        <v>1</v>
      </c>
      <c r="P135" s="215">
        <f>IF('[1]BASE'!GH136="","",'[1]BASE'!GH136)</f>
      </c>
      <c r="Q135" s="215">
        <f>IF('[1]BASE'!GI136="","",'[1]BASE'!GI136)</f>
      </c>
      <c r="R135" s="215">
        <f>IF('[1]BASE'!GJ136="","",'[1]BASE'!GJ136)</f>
      </c>
      <c r="S135" s="215">
        <f>IF('[1]BASE'!GK136="","",'[1]BASE'!GK136)</f>
      </c>
      <c r="T135" s="215">
        <f>IF('[1]BASE'!GL136="","",'[1]BASE'!GL136)</f>
      </c>
      <c r="U135" s="36"/>
      <c r="V135" s="35"/>
    </row>
    <row r="136" spans="2:22" s="32" customFormat="1" ht="19.5" customHeight="1">
      <c r="B136" s="33"/>
      <c r="C136" s="212">
        <f>IF('[1]BASE'!C137="","",'[1]BASE'!C137)</f>
        <v>121</v>
      </c>
      <c r="D136" s="212">
        <f>IF('[1]BASE'!D137="","",'[1]BASE'!D137)</f>
        <v>4076</v>
      </c>
      <c r="E136" s="212" t="str">
        <f>IF('[1]BASE'!E137="","",'[1]BASE'!E137)</f>
        <v>CACHARI - LAS FLORES</v>
      </c>
      <c r="F136" s="212">
        <f>IF('[1]BASE'!F137="","",'[1]BASE'!F137)</f>
        <v>132</v>
      </c>
      <c r="G136" s="212">
        <f>IF('[1]BASE'!G137="","",'[1]BASE'!G137)</f>
        <v>51.3</v>
      </c>
      <c r="H136" s="212" t="str">
        <f>IF('[1]BASE'!H137="","",'[1]BASE'!H137)</f>
        <v>C</v>
      </c>
      <c r="I136" s="213">
        <f>IF('[1]BASE'!GA137="","",'[1]BASE'!GA137)</f>
      </c>
      <c r="J136" s="213">
        <f>IF('[1]BASE'!GB137="","",'[1]BASE'!GB137)</f>
      </c>
      <c r="K136" s="213">
        <f>IF('[1]BASE'!GC137="","",'[1]BASE'!GC137)</f>
      </c>
      <c r="L136" s="213">
        <f>IF('[1]BASE'!GD137="","",'[1]BASE'!GD137)</f>
      </c>
      <c r="M136" s="213">
        <f>IF('[1]BASE'!GE137="","",'[1]BASE'!GE137)</f>
      </c>
      <c r="N136" s="213">
        <f>IF('[1]BASE'!GF137="","",'[1]BASE'!GF137)</f>
      </c>
      <c r="O136" s="213">
        <f>IF('[1]BASE'!GG137="","",'[1]BASE'!GG137)</f>
      </c>
      <c r="P136" s="213">
        <f>IF('[1]BASE'!GH137="","",'[1]BASE'!GH137)</f>
      </c>
      <c r="Q136" s="213">
        <f>IF('[1]BASE'!GI137="","",'[1]BASE'!GI137)</f>
      </c>
      <c r="R136" s="213">
        <f>IF('[1]BASE'!GJ137="","",'[1]BASE'!GJ137)</f>
      </c>
      <c r="S136" s="213">
        <f>IF('[1]BASE'!GK137="","",'[1]BASE'!GK137)</f>
      </c>
      <c r="T136" s="213">
        <f>IF('[1]BASE'!GL137="","",'[1]BASE'!GL137)</f>
      </c>
      <c r="U136" s="36"/>
      <c r="V136" s="35"/>
    </row>
    <row r="137" spans="2:22" s="32" customFormat="1" ht="19.5" customHeight="1">
      <c r="B137" s="33"/>
      <c r="C137" s="214">
        <f>IF('[1]BASE'!C138="","",'[1]BASE'!C138)</f>
        <v>122</v>
      </c>
      <c r="D137" s="214">
        <f>IF('[1]BASE'!D138="","",'[1]BASE'!D138)</f>
        <v>4074</v>
      </c>
      <c r="E137" s="214" t="str">
        <f>IF('[1]BASE'!E138="","",'[1]BASE'!E138)</f>
        <v>INDIO RICO - PRINGLES</v>
      </c>
      <c r="F137" s="214">
        <f>IF('[1]BASE'!F138="","",'[1]BASE'!F138)</f>
        <v>132</v>
      </c>
      <c r="G137" s="214">
        <f>IF('[1]BASE'!G138="","",'[1]BASE'!G138)</f>
        <v>44.4</v>
      </c>
      <c r="H137" s="214" t="str">
        <f>IF('[1]BASE'!H138="","",'[1]BASE'!H138)</f>
        <v>C</v>
      </c>
      <c r="I137" s="215">
        <f>IF('[1]BASE'!GA138="","",'[1]BASE'!GA138)</f>
      </c>
      <c r="J137" s="215">
        <f>IF('[1]BASE'!GB138="","",'[1]BASE'!GB138)</f>
      </c>
      <c r="K137" s="215">
        <f>IF('[1]BASE'!GC138="","",'[1]BASE'!GC138)</f>
      </c>
      <c r="L137" s="215">
        <f>IF('[1]BASE'!GD138="","",'[1]BASE'!GD138)</f>
      </c>
      <c r="M137" s="215">
        <f>IF('[1]BASE'!GE138="","",'[1]BASE'!GE138)</f>
      </c>
      <c r="N137" s="215">
        <f>IF('[1]BASE'!GF138="","",'[1]BASE'!GF138)</f>
      </c>
      <c r="O137" s="215">
        <f>IF('[1]BASE'!GG138="","",'[1]BASE'!GG138)</f>
      </c>
      <c r="P137" s="215">
        <f>IF('[1]BASE'!GH138="","",'[1]BASE'!GH138)</f>
      </c>
      <c r="Q137" s="215">
        <f>IF('[1]BASE'!GI138="","",'[1]BASE'!GI138)</f>
      </c>
      <c r="R137" s="215">
        <f>IF('[1]BASE'!GJ138="","",'[1]BASE'!GJ138)</f>
      </c>
      <c r="S137" s="215">
        <f>IF('[1]BASE'!GK138="","",'[1]BASE'!GK138)</f>
      </c>
      <c r="T137" s="215">
        <f>IF('[1]BASE'!GL138="","",'[1]BASE'!GL138)</f>
      </c>
      <c r="U137" s="36"/>
      <c r="V137" s="35"/>
    </row>
    <row r="138" spans="2:22" s="32" customFormat="1" ht="19.5" customHeight="1">
      <c r="B138" s="33"/>
      <c r="C138" s="212">
        <f>IF('[1]BASE'!C139="","",'[1]BASE'!C139)</f>
        <v>123</v>
      </c>
      <c r="D138" s="212">
        <f>IF('[1]BASE'!D139="","",'[1]BASE'!D139)</f>
        <v>4096</v>
      </c>
      <c r="E138" s="212" t="str">
        <f>IF('[1]BASE'!E139="","",'[1]BASE'!E139)</f>
        <v>MONTE - ROSAS</v>
      </c>
      <c r="F138" s="212">
        <f>IF('[1]BASE'!F139="","",'[1]BASE'!F139)</f>
        <v>132</v>
      </c>
      <c r="G138" s="212">
        <f>IF('[1]BASE'!G139="","",'[1]BASE'!G139)</f>
        <v>58.4</v>
      </c>
      <c r="H138" s="212" t="str">
        <f>IF('[1]BASE'!H139="","",'[1]BASE'!H139)</f>
        <v>C</v>
      </c>
      <c r="I138" s="213">
        <f>IF('[1]BASE'!GA139="","",'[1]BASE'!GA139)</f>
      </c>
      <c r="J138" s="213">
        <f>IF('[1]BASE'!GB139="","",'[1]BASE'!GB139)</f>
      </c>
      <c r="K138" s="213">
        <f>IF('[1]BASE'!GC139="","",'[1]BASE'!GC139)</f>
      </c>
      <c r="L138" s="213">
        <f>IF('[1]BASE'!GD139="","",'[1]BASE'!GD139)</f>
      </c>
      <c r="M138" s="213">
        <f>IF('[1]BASE'!GE139="","",'[1]BASE'!GE139)</f>
        <v>1</v>
      </c>
      <c r="N138" s="213">
        <f>IF('[1]BASE'!GF139="","",'[1]BASE'!GF139)</f>
        <v>1</v>
      </c>
      <c r="O138" s="213">
        <f>IF('[1]BASE'!GG139="","",'[1]BASE'!GG139)</f>
      </c>
      <c r="P138" s="213">
        <f>IF('[1]BASE'!GH139="","",'[1]BASE'!GH139)</f>
      </c>
      <c r="Q138" s="213">
        <f>IF('[1]BASE'!GI139="","",'[1]BASE'!GI139)</f>
      </c>
      <c r="R138" s="213">
        <f>IF('[1]BASE'!GJ139="","",'[1]BASE'!GJ139)</f>
      </c>
      <c r="S138" s="213">
        <f>IF('[1]BASE'!GK139="","",'[1]BASE'!GK139)</f>
      </c>
      <c r="T138" s="213">
        <f>IF('[1]BASE'!GL139="","",'[1]BASE'!GL139)</f>
        <v>1</v>
      </c>
      <c r="U138" s="36"/>
      <c r="V138" s="35"/>
    </row>
    <row r="139" spans="2:22" s="32" customFormat="1" ht="19.5" customHeight="1">
      <c r="B139" s="33"/>
      <c r="C139" s="214">
        <f>IF('[1]BASE'!C140="","",'[1]BASE'!C140)</f>
        <v>124</v>
      </c>
      <c r="D139" s="214">
        <f>IF('[1]BASE'!D140="","",'[1]BASE'!D140)</f>
        <v>4097</v>
      </c>
      <c r="E139" s="214" t="str">
        <f>IF('[1]BASE'!E140="","",'[1]BASE'!E140)</f>
        <v>ROSAS - NEWTON</v>
      </c>
      <c r="F139" s="214">
        <f>IF('[1]BASE'!F140="","",'[1]BASE'!F140)</f>
        <v>132</v>
      </c>
      <c r="G139" s="214">
        <f>IF('[1]BASE'!G140="","",'[1]BASE'!G140)</f>
        <v>11</v>
      </c>
      <c r="H139" s="214" t="str">
        <f>IF('[1]BASE'!H140="","",'[1]BASE'!H140)</f>
        <v>C</v>
      </c>
      <c r="I139" s="215">
        <f>IF('[1]BASE'!GA140="","",'[1]BASE'!GA140)</f>
      </c>
      <c r="J139" s="215">
        <f>IF('[1]BASE'!GB140="","",'[1]BASE'!GB140)</f>
      </c>
      <c r="K139" s="215">
        <f>IF('[1]BASE'!GC140="","",'[1]BASE'!GC140)</f>
      </c>
      <c r="L139" s="215">
        <f>IF('[1]BASE'!GD140="","",'[1]BASE'!GD140)</f>
      </c>
      <c r="M139" s="215">
        <f>IF('[1]BASE'!GE140="","",'[1]BASE'!GE140)</f>
      </c>
      <c r="N139" s="215">
        <f>IF('[1]BASE'!GF140="","",'[1]BASE'!GF140)</f>
      </c>
      <c r="O139" s="215">
        <f>IF('[1]BASE'!GG140="","",'[1]BASE'!GG140)</f>
      </c>
      <c r="P139" s="215">
        <f>IF('[1]BASE'!GH140="","",'[1]BASE'!GH140)</f>
      </c>
      <c r="Q139" s="215">
        <f>IF('[1]BASE'!GI140="","",'[1]BASE'!GI140)</f>
      </c>
      <c r="R139" s="215">
        <f>IF('[1]BASE'!GJ140="","",'[1]BASE'!GJ140)</f>
      </c>
      <c r="S139" s="215">
        <f>IF('[1]BASE'!GK140="","",'[1]BASE'!GK140)</f>
      </c>
      <c r="T139" s="215">
        <f>IF('[1]BASE'!GL140="","",'[1]BASE'!GL140)</f>
      </c>
      <c r="U139" s="36"/>
      <c r="V139" s="35"/>
    </row>
    <row r="140" spans="2:22" s="32" customFormat="1" ht="19.5" customHeight="1">
      <c r="B140" s="33"/>
      <c r="C140" s="212">
        <f>IF('[1]BASE'!C141="","",'[1]BASE'!C141)</f>
        <v>125</v>
      </c>
      <c r="D140" s="212">
        <f>IF('[1]BASE'!D141="","",'[1]BASE'!D141)</f>
        <v>4095</v>
      </c>
      <c r="E140" s="212" t="str">
        <f>IF('[1]BASE'!E141="","",'[1]BASE'!E141)</f>
        <v>LAS FLORES - ROSAS</v>
      </c>
      <c r="F140" s="212">
        <f>IF('[1]BASE'!F141="","",'[1]BASE'!F141)</f>
        <v>132</v>
      </c>
      <c r="G140" s="212">
        <f>IF('[1]BASE'!G141="","",'[1]BASE'!G141)</f>
        <v>28.4</v>
      </c>
      <c r="H140" s="212" t="str">
        <f>IF('[1]BASE'!H141="","",'[1]BASE'!H141)</f>
        <v>C</v>
      </c>
      <c r="I140" s="213">
        <f>IF('[1]BASE'!GA141="","",'[1]BASE'!GA141)</f>
      </c>
      <c r="J140" s="213">
        <f>IF('[1]BASE'!GB141="","",'[1]BASE'!GB141)</f>
      </c>
      <c r="K140" s="213">
        <f>IF('[1]BASE'!GC141="","",'[1]BASE'!GC141)</f>
      </c>
      <c r="L140" s="213">
        <f>IF('[1]BASE'!GD141="","",'[1]BASE'!GD141)</f>
      </c>
      <c r="M140" s="213">
        <f>IF('[1]BASE'!GE141="","",'[1]BASE'!GE141)</f>
      </c>
      <c r="N140" s="213">
        <f>IF('[1]BASE'!GF141="","",'[1]BASE'!GF141)</f>
      </c>
      <c r="O140" s="213">
        <f>IF('[1]BASE'!GG141="","",'[1]BASE'!GG141)</f>
      </c>
      <c r="P140" s="213">
        <f>IF('[1]BASE'!GH141="","",'[1]BASE'!GH141)</f>
      </c>
      <c r="Q140" s="213">
        <f>IF('[1]BASE'!GI141="","",'[1]BASE'!GI141)</f>
      </c>
      <c r="R140" s="213">
        <f>IF('[1]BASE'!GJ141="","",'[1]BASE'!GJ141)</f>
      </c>
      <c r="S140" s="213">
        <f>IF('[1]BASE'!GK141="","",'[1]BASE'!GK141)</f>
      </c>
      <c r="T140" s="213">
        <f>IF('[1]BASE'!GL141="","",'[1]BASE'!GL141)</f>
      </c>
      <c r="U140" s="36"/>
      <c r="V140" s="35"/>
    </row>
    <row r="141" spans="2:22" s="32" customFormat="1" ht="19.5" customHeight="1">
      <c r="B141" s="33"/>
      <c r="C141" s="214">
        <f>IF('[1]BASE'!C142="","",'[1]BASE'!C142)</f>
        <v>126</v>
      </c>
      <c r="D141" s="214">
        <f>IF('[1]BASE'!D142="","",'[1]BASE'!D142)</f>
        <v>4830</v>
      </c>
      <c r="E141" s="214" t="str">
        <f>IF('[1]BASE'!E142="","",'[1]BASE'!E142)</f>
        <v>LOS CHAÑARES - PTQ. BAHIA BLANCA</v>
      </c>
      <c r="F141" s="214">
        <f>IF('[1]BASE'!F142="","",'[1]BASE'!F142)</f>
        <v>132</v>
      </c>
      <c r="G141" s="214">
        <f>IF('[1]BASE'!G142="","",'[1]BASE'!G142)</f>
        <v>15.701</v>
      </c>
      <c r="H141" s="214" t="str">
        <f>IF('[1]BASE'!H142="","",'[1]BASE'!H142)</f>
        <v>C</v>
      </c>
      <c r="I141" s="215">
        <f>IF('[1]BASE'!GA142="","",'[1]BASE'!GA142)</f>
        <v>1</v>
      </c>
      <c r="J141" s="215">
        <f>IF('[1]BASE'!GB142="","",'[1]BASE'!GB142)</f>
        <v>1</v>
      </c>
      <c r="K141" s="215">
        <f>IF('[1]BASE'!GC142="","",'[1]BASE'!GC142)</f>
      </c>
      <c r="L141" s="215">
        <f>IF('[1]BASE'!GD142="","",'[1]BASE'!GD142)</f>
      </c>
      <c r="M141" s="215">
        <f>IF('[1]BASE'!GE142="","",'[1]BASE'!GE142)</f>
      </c>
      <c r="N141" s="215">
        <f>IF('[1]BASE'!GF142="","",'[1]BASE'!GF142)</f>
      </c>
      <c r="O141" s="215">
        <f>IF('[1]BASE'!GG142="","",'[1]BASE'!GG142)</f>
      </c>
      <c r="P141" s="215">
        <f>IF('[1]BASE'!GH142="","",'[1]BASE'!GH142)</f>
      </c>
      <c r="Q141" s="215">
        <f>IF('[1]BASE'!GI142="","",'[1]BASE'!GI142)</f>
      </c>
      <c r="R141" s="215">
        <f>IF('[1]BASE'!GJ142="","",'[1]BASE'!GJ142)</f>
      </c>
      <c r="S141" s="215">
        <f>IF('[1]BASE'!GK142="","",'[1]BASE'!GK142)</f>
      </c>
      <c r="T141" s="215">
        <f>IF('[1]BASE'!GL142="","",'[1]BASE'!GL142)</f>
      </c>
      <c r="U141" s="36"/>
      <c r="V141" s="35"/>
    </row>
    <row r="142" spans="2:22" s="32" customFormat="1" ht="19.5" customHeight="1">
      <c r="B142" s="33"/>
      <c r="C142" s="212">
        <f>IF('[1]BASE'!C143="","",'[1]BASE'!C143)</f>
        <v>127</v>
      </c>
      <c r="D142" s="212">
        <f>IF('[1]BASE'!D143="","",'[1]BASE'!D143)</f>
        <v>4831</v>
      </c>
      <c r="E142" s="212" t="str">
        <f>IF('[1]BASE'!E143="","",'[1]BASE'!E143)</f>
        <v>NORTE II - LOS CHAÑARES</v>
      </c>
      <c r="F142" s="212">
        <f>IF('[1]BASE'!F143="","",'[1]BASE'!F143)</f>
        <v>132</v>
      </c>
      <c r="G142" s="212">
        <f>IF('[1]BASE'!G143="","",'[1]BASE'!G143)</f>
        <v>15.725</v>
      </c>
      <c r="H142" s="212" t="str">
        <f>IF('[1]BASE'!H143="","",'[1]BASE'!H143)</f>
        <v>C</v>
      </c>
      <c r="I142" s="213">
        <f>IF('[1]BASE'!GA143="","",'[1]BASE'!GA143)</f>
      </c>
      <c r="J142" s="213">
        <f>IF('[1]BASE'!GB143="","",'[1]BASE'!GB143)</f>
      </c>
      <c r="K142" s="213">
        <f>IF('[1]BASE'!GC143="","",'[1]BASE'!GC143)</f>
      </c>
      <c r="L142" s="213">
        <f>IF('[1]BASE'!GD143="","",'[1]BASE'!GD143)</f>
      </c>
      <c r="M142" s="213">
        <f>IF('[1]BASE'!GE143="","",'[1]BASE'!GE143)</f>
      </c>
      <c r="N142" s="213">
        <f>IF('[1]BASE'!GF143="","",'[1]BASE'!GF143)</f>
      </c>
      <c r="O142" s="213">
        <f>IF('[1]BASE'!GG143="","",'[1]BASE'!GG143)</f>
      </c>
      <c r="P142" s="213">
        <f>IF('[1]BASE'!GH143="","",'[1]BASE'!GH143)</f>
      </c>
      <c r="Q142" s="213">
        <f>IF('[1]BASE'!GI143="","",'[1]BASE'!GI143)</f>
      </c>
      <c r="R142" s="213">
        <f>IF('[1]BASE'!GJ143="","",'[1]BASE'!GJ143)</f>
      </c>
      <c r="S142" s="213">
        <f>IF('[1]BASE'!GK143="","",'[1]BASE'!GK143)</f>
      </c>
      <c r="T142" s="213">
        <f>IF('[1]BASE'!GL143="","",'[1]BASE'!GL143)</f>
      </c>
      <c r="U142" s="36"/>
      <c r="V142" s="35"/>
    </row>
    <row r="143" spans="2:22" s="32" customFormat="1" ht="19.5" customHeight="1">
      <c r="B143" s="33"/>
      <c r="C143" s="214">
        <f>IF('[1]BASE'!C144="","",'[1]BASE'!C144)</f>
        <v>128</v>
      </c>
      <c r="D143" s="214">
        <f>IF('[1]BASE'!D144="","",'[1]BASE'!D144)</f>
        <v>4701</v>
      </c>
      <c r="E143" s="214" t="str">
        <f>IF('[1]BASE'!E144="","",'[1]BASE'!E144)</f>
        <v>CHACABUCO - CHACABUCO IND.</v>
      </c>
      <c r="F143" s="214">
        <f>IF('[1]BASE'!F144="","",'[1]BASE'!F144)</f>
        <v>132</v>
      </c>
      <c r="G143" s="214">
        <f>IF('[1]BASE'!G144="","",'[1]BASE'!G144)</f>
        <v>15.9</v>
      </c>
      <c r="H143" s="214" t="str">
        <f>IF('[1]BASE'!H144="","",'[1]BASE'!H144)</f>
        <v>C</v>
      </c>
      <c r="I143" s="215">
        <f>IF('[1]BASE'!GA144="","",'[1]BASE'!GA144)</f>
      </c>
      <c r="J143" s="215">
        <f>IF('[1]BASE'!GB144="","",'[1]BASE'!GB144)</f>
      </c>
      <c r="K143" s="215">
        <f>IF('[1]BASE'!GC144="","",'[1]BASE'!GC144)</f>
        <v>1</v>
      </c>
      <c r="L143" s="215">
        <f>IF('[1]BASE'!GD144="","",'[1]BASE'!GD144)</f>
      </c>
      <c r="M143" s="215">
        <f>IF('[1]BASE'!GE144="","",'[1]BASE'!GE144)</f>
      </c>
      <c r="N143" s="215">
        <f>IF('[1]BASE'!GF144="","",'[1]BASE'!GF144)</f>
      </c>
      <c r="O143" s="215">
        <f>IF('[1]BASE'!GG144="","",'[1]BASE'!GG144)</f>
      </c>
      <c r="P143" s="215">
        <f>IF('[1]BASE'!GH144="","",'[1]BASE'!GH144)</f>
      </c>
      <c r="Q143" s="215">
        <f>IF('[1]BASE'!GI144="","",'[1]BASE'!GI144)</f>
      </c>
      <c r="R143" s="215">
        <f>IF('[1]BASE'!GJ144="","",'[1]BASE'!GJ144)</f>
      </c>
      <c r="S143" s="215">
        <f>IF('[1]BASE'!GK144="","",'[1]BASE'!GK144)</f>
      </c>
      <c r="T143" s="215">
        <f>IF('[1]BASE'!GL144="","",'[1]BASE'!GL144)</f>
      </c>
      <c r="U143" s="36"/>
      <c r="V143" s="35"/>
    </row>
    <row r="144" spans="2:22" s="32" customFormat="1" ht="19.5" customHeight="1">
      <c r="B144" s="33"/>
      <c r="C144" s="212">
        <f>IF('[1]BASE'!C145="","",'[1]BASE'!C145)</f>
        <v>129</v>
      </c>
      <c r="D144" s="212">
        <f>IF('[1]BASE'!D145="","",'[1]BASE'!D145)</f>
        <v>4702</v>
      </c>
      <c r="E144" s="212" t="str">
        <f>IF('[1]BASE'!E145="","",'[1]BASE'!E145)</f>
        <v>CHACABUCO IND. - SALTO BA</v>
      </c>
      <c r="F144" s="212">
        <f>IF('[1]BASE'!F145="","",'[1]BASE'!F145)</f>
        <v>132</v>
      </c>
      <c r="G144" s="212">
        <f>IF('[1]BASE'!G145="","",'[1]BASE'!G145)</f>
        <v>48.6</v>
      </c>
      <c r="H144" s="212" t="str">
        <f>IF('[1]BASE'!H145="","",'[1]BASE'!H145)</f>
        <v>C</v>
      </c>
      <c r="I144" s="213">
        <f>IF('[1]BASE'!GA145="","",'[1]BASE'!GA145)</f>
      </c>
      <c r="J144" s="213">
        <f>IF('[1]BASE'!GB145="","",'[1]BASE'!GB145)</f>
      </c>
      <c r="K144" s="213">
        <f>IF('[1]BASE'!GC145="","",'[1]BASE'!GC145)</f>
      </c>
      <c r="L144" s="213">
        <f>IF('[1]BASE'!GD145="","",'[1]BASE'!GD145)</f>
      </c>
      <c r="M144" s="213">
        <f>IF('[1]BASE'!GE145="","",'[1]BASE'!GE145)</f>
      </c>
      <c r="N144" s="213">
        <f>IF('[1]BASE'!GF145="","",'[1]BASE'!GF145)</f>
      </c>
      <c r="O144" s="213">
        <f>IF('[1]BASE'!GG145="","",'[1]BASE'!GG145)</f>
      </c>
      <c r="P144" s="213">
        <f>IF('[1]BASE'!GH145="","",'[1]BASE'!GH145)</f>
      </c>
      <c r="Q144" s="213">
        <f>IF('[1]BASE'!GI145="","",'[1]BASE'!GI145)</f>
      </c>
      <c r="R144" s="213">
        <f>IF('[1]BASE'!GJ145="","",'[1]BASE'!GJ145)</f>
      </c>
      <c r="S144" s="213">
        <f>IF('[1]BASE'!GK145="","",'[1]BASE'!GK145)</f>
      </c>
      <c r="T144" s="213">
        <f>IF('[1]BASE'!GL145="","",'[1]BASE'!GL145)</f>
      </c>
      <c r="U144" s="36"/>
      <c r="V144" s="35"/>
    </row>
    <row r="145" spans="2:22" s="32" customFormat="1" ht="19.5" customHeight="1">
      <c r="B145" s="33"/>
      <c r="C145" s="214">
        <f>IF('[1]BASE'!C146="","",'[1]BASE'!C146)</f>
        <v>130</v>
      </c>
      <c r="D145" s="214">
        <f>IF('[1]BASE'!D146="","",'[1]BASE'!D146)</f>
        <v>4935</v>
      </c>
      <c r="E145" s="214" t="str">
        <f>IF('[1]BASE'!E146="","",'[1]BASE'!E146)</f>
        <v>LAS PALMAS - SAN PEDRO</v>
      </c>
      <c r="F145" s="214">
        <f>IF('[1]BASE'!F146="","",'[1]BASE'!F146)</f>
        <v>132</v>
      </c>
      <c r="G145" s="214">
        <f>IF('[1]BASE'!G146="","",'[1]BASE'!G146)</f>
        <v>67.3</v>
      </c>
      <c r="H145" s="214" t="str">
        <f>IF('[1]BASE'!H146="","",'[1]BASE'!H146)</f>
        <v>C</v>
      </c>
      <c r="I145" s="215">
        <f>IF('[1]BASE'!GA146="","",'[1]BASE'!GA146)</f>
        <v>1</v>
      </c>
      <c r="J145" s="215">
        <f>IF('[1]BASE'!GB146="","",'[1]BASE'!GB146)</f>
      </c>
      <c r="K145" s="215">
        <f>IF('[1]BASE'!GC146="","",'[1]BASE'!GC146)</f>
        <v>1</v>
      </c>
      <c r="L145" s="215">
        <f>IF('[1]BASE'!GD146="","",'[1]BASE'!GD146)</f>
      </c>
      <c r="M145" s="215">
        <f>IF('[1]BASE'!GE146="","",'[1]BASE'!GE146)</f>
      </c>
      <c r="N145" s="215">
        <f>IF('[1]BASE'!GF146="","",'[1]BASE'!GF146)</f>
        <v>1</v>
      </c>
      <c r="O145" s="215">
        <f>IF('[1]BASE'!GG146="","",'[1]BASE'!GG146)</f>
      </c>
      <c r="P145" s="215">
        <f>IF('[1]BASE'!GH146="","",'[1]BASE'!GH146)</f>
      </c>
      <c r="Q145" s="215">
        <f>IF('[1]BASE'!GI146="","",'[1]BASE'!GI146)</f>
      </c>
      <c r="R145" s="215">
        <f>IF('[1]BASE'!GJ146="","",'[1]BASE'!GJ146)</f>
      </c>
      <c r="S145" s="215">
        <f>IF('[1]BASE'!GK146="","",'[1]BASE'!GK146)</f>
      </c>
      <c r="T145" s="215">
        <f>IF('[1]BASE'!GL146="","",'[1]BASE'!GL146)</f>
      </c>
      <c r="U145" s="36"/>
      <c r="V145" s="35"/>
    </row>
    <row r="146" spans="2:22" s="32" customFormat="1" ht="19.5" customHeight="1">
      <c r="B146" s="33"/>
      <c r="C146" s="212">
        <f>IF('[1]BASE'!C147="","",'[1]BASE'!C147)</f>
        <v>131</v>
      </c>
      <c r="D146" s="212">
        <f>IF('[1]BASE'!D147="","",'[1]BASE'!D147)</f>
        <v>4933</v>
      </c>
      <c r="E146" s="212" t="str">
        <f>IF('[1]BASE'!E147="","",'[1]BASE'!E147)</f>
        <v>ZARATE - LAS PALMAS</v>
      </c>
      <c r="F146" s="212">
        <f>IF('[1]BASE'!F147="","",'[1]BASE'!F147)</f>
        <v>132</v>
      </c>
      <c r="G146" s="212">
        <f>IF('[1]BASE'!G147="","",'[1]BASE'!G147)</f>
        <v>8.7</v>
      </c>
      <c r="H146" s="212" t="str">
        <f>IF('[1]BASE'!H147="","",'[1]BASE'!H147)</f>
        <v>C</v>
      </c>
      <c r="I146" s="213">
        <f>IF('[1]BASE'!GA147="","",'[1]BASE'!GA147)</f>
      </c>
      <c r="J146" s="213">
        <f>IF('[1]BASE'!GB147="","",'[1]BASE'!GB147)</f>
      </c>
      <c r="K146" s="213">
        <f>IF('[1]BASE'!GC147="","",'[1]BASE'!GC147)</f>
      </c>
      <c r="L146" s="213">
        <f>IF('[1]BASE'!GD147="","",'[1]BASE'!GD147)</f>
      </c>
      <c r="M146" s="213">
        <f>IF('[1]BASE'!GE147="","",'[1]BASE'!GE147)</f>
      </c>
      <c r="N146" s="213">
        <f>IF('[1]BASE'!GF147="","",'[1]BASE'!GF147)</f>
      </c>
      <c r="O146" s="213">
        <f>IF('[1]BASE'!GG147="","",'[1]BASE'!GG147)</f>
      </c>
      <c r="P146" s="213">
        <f>IF('[1]BASE'!GH147="","",'[1]BASE'!GH147)</f>
      </c>
      <c r="Q146" s="213">
        <f>IF('[1]BASE'!GI147="","",'[1]BASE'!GI147)</f>
      </c>
      <c r="R146" s="213">
        <f>IF('[1]BASE'!GJ147="","",'[1]BASE'!GJ147)</f>
      </c>
      <c r="S146" s="213">
        <f>IF('[1]BASE'!GK147="","",'[1]BASE'!GK147)</f>
      </c>
      <c r="T146" s="213">
        <f>IF('[1]BASE'!GL147="","",'[1]BASE'!GL147)</f>
      </c>
      <c r="U146" s="36"/>
      <c r="V146" s="35"/>
    </row>
    <row r="147" spans="2:22" s="32" customFormat="1" ht="19.5" customHeight="1">
      <c r="B147" s="33"/>
      <c r="C147" s="214">
        <f>IF('[1]BASE'!C148="","",'[1]BASE'!C148)</f>
        <v>132</v>
      </c>
      <c r="D147" s="214">
        <f>IF('[1]BASE'!D148="","",'[1]BASE'!D148)</f>
      </c>
      <c r="E147" s="214" t="str">
        <f>IF('[1]BASE'!E148="","",'[1]BASE'!E148)</f>
        <v>LAS PALMAS - PROTISA</v>
      </c>
      <c r="F147" s="214">
        <f>IF('[1]BASE'!F148="","",'[1]BASE'!F148)</f>
        <v>132</v>
      </c>
      <c r="G147" s="214">
        <f>IF('[1]BASE'!G148="","",'[1]BASE'!G148)</f>
        <v>4.4</v>
      </c>
      <c r="H147" s="214" t="str">
        <f>IF('[1]BASE'!H148="","",'[1]BASE'!H148)</f>
        <v>C</v>
      </c>
      <c r="I147" s="215">
        <f>IF('[1]BASE'!GA148="","",'[1]BASE'!GA148)</f>
      </c>
      <c r="J147" s="215">
        <f>IF('[1]BASE'!GB148="","",'[1]BASE'!GB148)</f>
      </c>
      <c r="K147" s="215">
        <f>IF('[1]BASE'!GC148="","",'[1]BASE'!GC148)</f>
      </c>
      <c r="L147" s="215">
        <f>IF('[1]BASE'!GD148="","",'[1]BASE'!GD148)</f>
      </c>
      <c r="M147" s="215">
        <f>IF('[1]BASE'!GE148="","",'[1]BASE'!GE148)</f>
      </c>
      <c r="N147" s="215">
        <f>IF('[1]BASE'!GF148="","",'[1]BASE'!GF148)</f>
      </c>
      <c r="O147" s="215">
        <f>IF('[1]BASE'!GG148="","",'[1]BASE'!GG148)</f>
      </c>
      <c r="P147" s="215">
        <f>IF('[1]BASE'!GH148="","",'[1]BASE'!GH148)</f>
      </c>
      <c r="Q147" s="215">
        <f>IF('[1]BASE'!GI148="","",'[1]BASE'!GI148)</f>
      </c>
      <c r="R147" s="215">
        <f>IF('[1]BASE'!GJ148="","",'[1]BASE'!GJ148)</f>
      </c>
      <c r="S147" s="215">
        <f>IF('[1]BASE'!GK148="","",'[1]BASE'!GK148)</f>
      </c>
      <c r="T147" s="215">
        <f>IF('[1]BASE'!GL148="","",'[1]BASE'!GL148)</f>
      </c>
      <c r="U147" s="36"/>
      <c r="V147" s="35"/>
    </row>
    <row r="148" spans="2:22" s="32" customFormat="1" ht="19.5" customHeight="1">
      <c r="B148" s="33"/>
      <c r="C148" s="212">
        <f>IF('[1]BASE'!C149="","",'[1]BASE'!C149)</f>
        <v>133</v>
      </c>
      <c r="D148" s="212">
        <f>IF('[1]BASE'!D149="","",'[1]BASE'!D149)</f>
        <v>4671</v>
      </c>
      <c r="E148" s="212" t="str">
        <f>IF('[1]BASE'!E149="","",'[1]BASE'!E149)</f>
        <v>PERGAMINO - COLON</v>
      </c>
      <c r="F148" s="212">
        <f>IF('[1]BASE'!F149="","",'[1]BASE'!F149)</f>
        <v>132</v>
      </c>
      <c r="G148" s="212">
        <f>IF('[1]BASE'!G149="","",'[1]BASE'!G149)</f>
        <v>52.7</v>
      </c>
      <c r="H148" s="212" t="str">
        <f>IF('[1]BASE'!H149="","",'[1]BASE'!H149)</f>
        <v>C</v>
      </c>
      <c r="I148" s="213">
        <f>IF('[1]BASE'!GA149="","",'[1]BASE'!GA149)</f>
        <v>1</v>
      </c>
      <c r="J148" s="213">
        <f>IF('[1]BASE'!GB149="","",'[1]BASE'!GB149)</f>
      </c>
      <c r="K148" s="213">
        <f>IF('[1]BASE'!GC149="","",'[1]BASE'!GC149)</f>
      </c>
      <c r="L148" s="213">
        <f>IF('[1]BASE'!GD149="","",'[1]BASE'!GD149)</f>
      </c>
      <c r="M148" s="213">
        <f>IF('[1]BASE'!GE149="","",'[1]BASE'!GE149)</f>
      </c>
      <c r="N148" s="213">
        <f>IF('[1]BASE'!GF149="","",'[1]BASE'!GF149)</f>
      </c>
      <c r="O148" s="213">
        <f>IF('[1]BASE'!GG149="","",'[1]BASE'!GG149)</f>
      </c>
      <c r="P148" s="213">
        <f>IF('[1]BASE'!GH149="","",'[1]BASE'!GH149)</f>
      </c>
      <c r="Q148" s="213">
        <f>IF('[1]BASE'!GI149="","",'[1]BASE'!GI149)</f>
      </c>
      <c r="R148" s="213">
        <f>IF('[1]BASE'!GJ149="","",'[1]BASE'!GJ149)</f>
      </c>
      <c r="S148" s="213">
        <f>IF('[1]BASE'!GK149="","",'[1]BASE'!GK149)</f>
      </c>
      <c r="T148" s="213">
        <f>IF('[1]BASE'!GL149="","",'[1]BASE'!GL149)</f>
      </c>
      <c r="U148" s="36"/>
      <c r="V148" s="35"/>
    </row>
    <row r="149" spans="2:22" s="32" customFormat="1" ht="19.5" customHeight="1">
      <c r="B149" s="33"/>
      <c r="C149" s="214">
        <f>IF('[1]BASE'!C150="","",'[1]BASE'!C150)</f>
        <v>134</v>
      </c>
      <c r="D149" s="214">
        <f>IF('[1]BASE'!D150="","",'[1]BASE'!D150)</f>
        <v>1434</v>
      </c>
      <c r="E149" s="214" t="str">
        <f>IF('[1]BASE'!E150="","",'[1]BASE'!E150)</f>
        <v>9 DE JULIO 66 - BRAGADO</v>
      </c>
      <c r="F149" s="214">
        <f>IF('[1]BASE'!F150="","",'[1]BASE'!F150)</f>
        <v>66</v>
      </c>
      <c r="G149" s="214">
        <f>IF('[1]BASE'!G150="","",'[1]BASE'!G150)</f>
        <v>60.94</v>
      </c>
      <c r="H149" s="214" t="str">
        <f>IF('[1]BASE'!H150="","",'[1]BASE'!H150)</f>
        <v>C</v>
      </c>
      <c r="I149" s="215">
        <f>IF('[1]BASE'!GA150="","",'[1]BASE'!GA150)</f>
      </c>
      <c r="J149" s="215">
        <f>IF('[1]BASE'!GB150="","",'[1]BASE'!GB150)</f>
      </c>
      <c r="K149" s="215">
        <f>IF('[1]BASE'!GC150="","",'[1]BASE'!GC150)</f>
      </c>
      <c r="L149" s="215">
        <f>IF('[1]BASE'!GD150="","",'[1]BASE'!GD150)</f>
      </c>
      <c r="M149" s="215">
        <f>IF('[1]BASE'!GE150="","",'[1]BASE'!GE150)</f>
      </c>
      <c r="N149" s="215">
        <f>IF('[1]BASE'!GF150="","",'[1]BASE'!GF150)</f>
      </c>
      <c r="O149" s="215">
        <f>IF('[1]BASE'!GG150="","",'[1]BASE'!GG150)</f>
      </c>
      <c r="P149" s="215">
        <f>IF('[1]BASE'!GH150="","",'[1]BASE'!GH150)</f>
      </c>
      <c r="Q149" s="215">
        <f>IF('[1]BASE'!GI150="","",'[1]BASE'!GI150)</f>
      </c>
      <c r="R149" s="215">
        <f>IF('[1]BASE'!GJ150="","",'[1]BASE'!GJ150)</f>
      </c>
      <c r="S149" s="215">
        <f>IF('[1]BASE'!GK150="","",'[1]BASE'!GK150)</f>
        <v>1</v>
      </c>
      <c r="T149" s="215">
        <f>IF('[1]BASE'!GL150="","",'[1]BASE'!GL150)</f>
      </c>
      <c r="U149" s="36"/>
      <c r="V149" s="35"/>
    </row>
    <row r="150" spans="2:22" s="32" customFormat="1" ht="19.5" customHeight="1">
      <c r="B150" s="33"/>
      <c r="C150" s="212">
        <f>IF('[1]BASE'!C151="","",'[1]BASE'!C151)</f>
        <v>135</v>
      </c>
      <c r="D150" s="212">
        <f>IF('[1]BASE'!D151="","",'[1]BASE'!D151)</f>
        <v>4715</v>
      </c>
      <c r="E150" s="212" t="str">
        <f>IF('[1]BASE'!E151="","",'[1]BASE'!E151)</f>
        <v>LUJAN GBA - LUJAN II GBA</v>
      </c>
      <c r="F150" s="212">
        <f>IF('[1]BASE'!F151="","",'[1]BASE'!F151)</f>
        <v>132</v>
      </c>
      <c r="G150" s="212">
        <f>IF('[1]BASE'!G151="","",'[1]BASE'!G151)</f>
        <v>9.02</v>
      </c>
      <c r="H150" s="212" t="str">
        <f>IF('[1]BASE'!H151="","",'[1]BASE'!H151)</f>
        <v>C</v>
      </c>
      <c r="I150" s="213">
        <f>IF('[1]BASE'!GA151="","",'[1]BASE'!GA151)</f>
      </c>
      <c r="J150" s="213">
        <f>IF('[1]BASE'!GB151="","",'[1]BASE'!GB151)</f>
      </c>
      <c r="K150" s="213">
        <f>IF('[1]BASE'!GC151="","",'[1]BASE'!GC151)</f>
      </c>
      <c r="L150" s="213">
        <f>IF('[1]BASE'!GD151="","",'[1]BASE'!GD151)</f>
      </c>
      <c r="M150" s="213">
        <f>IF('[1]BASE'!GE151="","",'[1]BASE'!GE151)</f>
      </c>
      <c r="N150" s="213">
        <f>IF('[1]BASE'!GF151="","",'[1]BASE'!GF151)</f>
      </c>
      <c r="O150" s="213">
        <f>IF('[1]BASE'!GG151="","",'[1]BASE'!GG151)</f>
      </c>
      <c r="P150" s="213">
        <f>IF('[1]BASE'!GH151="","",'[1]BASE'!GH151)</f>
      </c>
      <c r="Q150" s="213">
        <f>IF('[1]BASE'!GI151="","",'[1]BASE'!GI151)</f>
      </c>
      <c r="R150" s="213">
        <f>IF('[1]BASE'!GJ151="","",'[1]BASE'!GJ151)</f>
      </c>
      <c r="S150" s="213">
        <f>IF('[1]BASE'!GK151="","",'[1]BASE'!GK151)</f>
      </c>
      <c r="T150" s="213">
        <f>IF('[1]BASE'!GL151="","",'[1]BASE'!GL151)</f>
      </c>
      <c r="U150" s="36"/>
      <c r="V150" s="35"/>
    </row>
    <row r="151" spans="2:22" s="32" customFormat="1" ht="19.5" customHeight="1">
      <c r="B151" s="33"/>
      <c r="C151" s="214">
        <f>IF('[1]BASE'!C152="","",'[1]BASE'!C152)</f>
        <v>136</v>
      </c>
      <c r="D151" s="214">
        <f>IF('[1]BASE'!D152="","",'[1]BASE'!D152)</f>
        <v>4716</v>
      </c>
      <c r="E151" s="214" t="str">
        <f>IF('[1]BASE'!E152="","",'[1]BASE'!E152)</f>
        <v>LUJAN  II - MALV.1- CATONAS 1 - MORON 1</v>
      </c>
      <c r="F151" s="214">
        <f>IF('[1]BASE'!F152="","",'[1]BASE'!F152)</f>
        <v>132</v>
      </c>
      <c r="G151" s="214">
        <f>IF('[1]BASE'!G152="","",'[1]BASE'!G152)</f>
        <v>38.29</v>
      </c>
      <c r="H151" s="214" t="str">
        <f>IF('[1]BASE'!H152="","",'[1]BASE'!H152)</f>
        <v>A</v>
      </c>
      <c r="I151" s="215">
        <f>IF('[1]BASE'!GA152="","",'[1]BASE'!GA152)</f>
      </c>
      <c r="J151" s="215">
        <f>IF('[1]BASE'!GB152="","",'[1]BASE'!GB152)</f>
      </c>
      <c r="K151" s="215">
        <f>IF('[1]BASE'!GC152="","",'[1]BASE'!GC152)</f>
      </c>
      <c r="L151" s="215">
        <f>IF('[1]BASE'!GD152="","",'[1]BASE'!GD152)</f>
      </c>
      <c r="M151" s="215">
        <f>IF('[1]BASE'!GE152="","",'[1]BASE'!GE152)</f>
      </c>
      <c r="N151" s="215">
        <f>IF('[1]BASE'!GF152="","",'[1]BASE'!GF152)</f>
      </c>
      <c r="O151" s="215">
        <f>IF('[1]BASE'!GG152="","",'[1]BASE'!GG152)</f>
      </c>
      <c r="P151" s="215">
        <f>IF('[1]BASE'!GH152="","",'[1]BASE'!GH152)</f>
      </c>
      <c r="Q151" s="215">
        <f>IF('[1]BASE'!GI152="","",'[1]BASE'!GI152)</f>
      </c>
      <c r="R151" s="215">
        <f>IF('[1]BASE'!GJ152="","",'[1]BASE'!GJ152)</f>
      </c>
      <c r="S151" s="215">
        <f>IF('[1]BASE'!GK152="","",'[1]BASE'!GK152)</f>
      </c>
      <c r="T151" s="215">
        <f>IF('[1]BASE'!GL152="","",'[1]BASE'!GL152)</f>
      </c>
      <c r="U151" s="36"/>
      <c r="V151" s="35"/>
    </row>
    <row r="152" spans="2:22" s="32" customFormat="1" ht="19.5" customHeight="1">
      <c r="B152" s="33"/>
      <c r="C152" s="212">
        <f>IF('[1]BASE'!C153="","",'[1]BASE'!C153)</f>
        <v>137</v>
      </c>
      <c r="D152" s="212">
        <f>IF('[1]BASE'!D153="","",'[1]BASE'!D153)</f>
        <v>4888</v>
      </c>
      <c r="E152" s="212" t="str">
        <f>IF('[1]BASE'!E153="","",'[1]BASE'!E153)</f>
        <v>ZARATE -CAMPANA III</v>
      </c>
      <c r="F152" s="212">
        <f>IF('[1]BASE'!F153="","",'[1]BASE'!F153)</f>
        <v>132</v>
      </c>
      <c r="G152" s="212">
        <f>IF('[1]BASE'!G153="","",'[1]BASE'!G153)</f>
        <v>16.8</v>
      </c>
      <c r="H152" s="212" t="str">
        <f>IF('[1]BASE'!H153="","",'[1]BASE'!H153)</f>
        <v>C</v>
      </c>
      <c r="I152" s="213">
        <f>IF('[1]BASE'!GA153="","",'[1]BASE'!GA153)</f>
      </c>
      <c r="J152" s="213">
        <f>IF('[1]BASE'!GB153="","",'[1]BASE'!GB153)</f>
      </c>
      <c r="K152" s="213">
        <f>IF('[1]BASE'!GC153="","",'[1]BASE'!GC153)</f>
      </c>
      <c r="L152" s="213">
        <f>IF('[1]BASE'!GD153="","",'[1]BASE'!GD153)</f>
      </c>
      <c r="M152" s="213">
        <f>IF('[1]BASE'!GE153="","",'[1]BASE'!GE153)</f>
      </c>
      <c r="N152" s="213">
        <f>IF('[1]BASE'!GF153="","",'[1]BASE'!GF153)</f>
      </c>
      <c r="O152" s="213">
        <f>IF('[1]BASE'!GG153="","",'[1]BASE'!GG153)</f>
      </c>
      <c r="P152" s="213">
        <f>IF('[1]BASE'!GH153="","",'[1]BASE'!GH153)</f>
      </c>
      <c r="Q152" s="213">
        <f>IF('[1]BASE'!GI153="","",'[1]BASE'!GI153)</f>
      </c>
      <c r="R152" s="213">
        <f>IF('[1]BASE'!GJ153="","",'[1]BASE'!GJ153)</f>
      </c>
      <c r="S152" s="213">
        <f>IF('[1]BASE'!GK153="","",'[1]BASE'!GK153)</f>
      </c>
      <c r="T152" s="213">
        <f>IF('[1]BASE'!GL153="","",'[1]BASE'!GL153)</f>
      </c>
      <c r="U152" s="36"/>
      <c r="V152" s="35"/>
    </row>
    <row r="153" spans="2:22" s="32" customFormat="1" ht="19.5" customHeight="1">
      <c r="B153" s="33"/>
      <c r="C153" s="214">
        <f>IF('[1]BASE'!C154="","",'[1]BASE'!C154)</f>
        <v>138</v>
      </c>
      <c r="D153" s="214">
        <f>IF('[1]BASE'!D154="","",'[1]BASE'!D154)</f>
        <v>4889</v>
      </c>
      <c r="E153" s="214" t="str">
        <f>IF('[1]BASE'!E154="","",'[1]BASE'!E154)</f>
        <v>CAMPANBA III - MATHEU</v>
      </c>
      <c r="F153" s="214">
        <f>IF('[1]BASE'!F154="","",'[1]BASE'!F154)</f>
        <v>132</v>
      </c>
      <c r="G153" s="214">
        <f>IF('[1]BASE'!G154="","",'[1]BASE'!G154)</f>
        <v>24.7</v>
      </c>
      <c r="H153" s="214" t="str">
        <f>IF('[1]BASE'!H154="","",'[1]BASE'!H154)</f>
        <v>C</v>
      </c>
      <c r="I153" s="215">
        <f>IF('[1]BASE'!GA154="","",'[1]BASE'!GA154)</f>
      </c>
      <c r="J153" s="215">
        <f>IF('[1]BASE'!GB154="","",'[1]BASE'!GB154)</f>
      </c>
      <c r="K153" s="215">
        <f>IF('[1]BASE'!GC154="","",'[1]BASE'!GC154)</f>
      </c>
      <c r="L153" s="215">
        <f>IF('[1]BASE'!GD154="","",'[1]BASE'!GD154)</f>
      </c>
      <c r="M153" s="215">
        <f>IF('[1]BASE'!GE154="","",'[1]BASE'!GE154)</f>
      </c>
      <c r="N153" s="215">
        <f>IF('[1]BASE'!GF154="","",'[1]BASE'!GF154)</f>
      </c>
      <c r="O153" s="215">
        <f>IF('[1]BASE'!GG154="","",'[1]BASE'!GG154)</f>
      </c>
      <c r="P153" s="215">
        <f>IF('[1]BASE'!GH154="","",'[1]BASE'!GH154)</f>
      </c>
      <c r="Q153" s="215">
        <f>IF('[1]BASE'!GI154="","",'[1]BASE'!GI154)</f>
      </c>
      <c r="R153" s="215">
        <f>IF('[1]BASE'!GJ154="","",'[1]BASE'!GJ154)</f>
      </c>
      <c r="S153" s="215">
        <f>IF('[1]BASE'!GK154="","",'[1]BASE'!GK154)</f>
      </c>
      <c r="T153" s="215">
        <f>IF('[1]BASE'!GL154="","",'[1]BASE'!GL154)</f>
      </c>
      <c r="U153" s="36"/>
      <c r="V153" s="35"/>
    </row>
    <row r="154" spans="2:22" s="32" customFormat="1" ht="19.5" customHeight="1">
      <c r="B154" s="33"/>
      <c r="C154" s="212">
        <f>IF('[1]BASE'!C155="","",'[1]BASE'!C155)</f>
        <v>139</v>
      </c>
      <c r="D154" s="212">
        <f>IF('[1]BASE'!D155="","",'[1]BASE'!D155)</f>
        <v>4914</v>
      </c>
      <c r="E154" s="212" t="str">
        <f>IF('[1]BASE'!E155="","",'[1]BASE'!E155)</f>
        <v>RAMALLO - SIDERAR</v>
      </c>
      <c r="F154" s="212">
        <f>IF('[1]BASE'!F155="","",'[1]BASE'!F155)</f>
        <v>132</v>
      </c>
      <c r="G154" s="212">
        <f>IF('[1]BASE'!G155="","",'[1]BASE'!G155)</f>
        <v>6.75</v>
      </c>
      <c r="H154" s="212" t="str">
        <f>IF('[1]BASE'!H155="","",'[1]BASE'!H155)</f>
        <v>C</v>
      </c>
      <c r="I154" s="213">
        <f>IF('[1]BASE'!GA155="","",'[1]BASE'!GA155)</f>
      </c>
      <c r="J154" s="213">
        <f>IF('[1]BASE'!GB155="","",'[1]BASE'!GB155)</f>
      </c>
      <c r="K154" s="213">
        <f>IF('[1]BASE'!GC155="","",'[1]BASE'!GC155)</f>
      </c>
      <c r="L154" s="213">
        <f>IF('[1]BASE'!GD155="","",'[1]BASE'!GD155)</f>
      </c>
      <c r="M154" s="213">
        <f>IF('[1]BASE'!GE155="","",'[1]BASE'!GE155)</f>
      </c>
      <c r="N154" s="213">
        <f>IF('[1]BASE'!GF155="","",'[1]BASE'!GF155)</f>
      </c>
      <c r="O154" s="213">
        <f>IF('[1]BASE'!GG155="","",'[1]BASE'!GG155)</f>
      </c>
      <c r="P154" s="213">
        <f>IF('[1]BASE'!GH155="","",'[1]BASE'!GH155)</f>
      </c>
      <c r="Q154" s="213">
        <f>IF('[1]BASE'!GI155="","",'[1]BASE'!GI155)</f>
      </c>
      <c r="R154" s="213">
        <f>IF('[1]BASE'!GJ155="","",'[1]BASE'!GJ155)</f>
      </c>
      <c r="S154" s="213">
        <f>IF('[1]BASE'!GK155="","",'[1]BASE'!GK155)</f>
      </c>
      <c r="T154" s="213">
        <f>IF('[1]BASE'!GL155="","",'[1]BASE'!GL155)</f>
      </c>
      <c r="U154" s="36"/>
      <c r="V154" s="35"/>
    </row>
    <row r="155" spans="2:22" s="32" customFormat="1" ht="19.5" customHeight="1">
      <c r="B155" s="33"/>
      <c r="C155" s="214">
        <f>IF('[1]BASE'!C156="","",'[1]BASE'!C156)</f>
        <v>140</v>
      </c>
      <c r="D155" s="214">
        <f>IF('[1]BASE'!D156="","",'[1]BASE'!D156)</f>
        <v>4915</v>
      </c>
      <c r="E155" s="214" t="str">
        <f>IF('[1]BASE'!E156="","",'[1]BASE'!E156)</f>
        <v>SIDERAR - SAN NICOLÁS</v>
      </c>
      <c r="F155" s="214">
        <f>IF('[1]BASE'!F156="","",'[1]BASE'!F156)</f>
        <v>132</v>
      </c>
      <c r="G155" s="214">
        <f>IF('[1]BASE'!G156="","",'[1]BASE'!G156)</f>
        <v>1.31</v>
      </c>
      <c r="H155" s="214" t="str">
        <f>IF('[1]BASE'!H156="","",'[1]BASE'!H156)</f>
        <v>C</v>
      </c>
      <c r="I155" s="215">
        <f>IF('[1]BASE'!GA156="","",'[1]BASE'!GA156)</f>
      </c>
      <c r="J155" s="215">
        <f>IF('[1]BASE'!GB156="","",'[1]BASE'!GB156)</f>
      </c>
      <c r="K155" s="215">
        <f>IF('[1]BASE'!GC156="","",'[1]BASE'!GC156)</f>
      </c>
      <c r="L155" s="215">
        <f>IF('[1]BASE'!GD156="","",'[1]BASE'!GD156)</f>
      </c>
      <c r="M155" s="215">
        <f>IF('[1]BASE'!GE156="","",'[1]BASE'!GE156)</f>
      </c>
      <c r="N155" s="215">
        <f>IF('[1]BASE'!GF156="","",'[1]BASE'!GF156)</f>
      </c>
      <c r="O155" s="215">
        <f>IF('[1]BASE'!GG156="","",'[1]BASE'!GG156)</f>
      </c>
      <c r="P155" s="215">
        <f>IF('[1]BASE'!GH156="","",'[1]BASE'!GH156)</f>
      </c>
      <c r="Q155" s="215">
        <f>IF('[1]BASE'!GI156="","",'[1]BASE'!GI156)</f>
      </c>
      <c r="R155" s="215">
        <f>IF('[1]BASE'!GJ156="","",'[1]BASE'!GJ156)</f>
      </c>
      <c r="S155" s="215">
        <f>IF('[1]BASE'!GK156="","",'[1]BASE'!GK156)</f>
      </c>
      <c r="T155" s="215">
        <f>IF('[1]BASE'!GL156="","",'[1]BASE'!GL156)</f>
      </c>
      <c r="U155" s="36"/>
      <c r="V155" s="35"/>
    </row>
    <row r="156" spans="2:22" s="32" customFormat="1" ht="19.5" customHeight="1">
      <c r="B156" s="33"/>
      <c r="C156" s="212">
        <f>IF('[1]BASE'!C157="","",'[1]BASE'!C157)</f>
        <v>141</v>
      </c>
      <c r="D156" s="212">
        <f>IF('[1]BASE'!D157="","",'[1]BASE'!D157)</f>
      </c>
      <c r="E156" s="212" t="str">
        <f>IF('[1]BASE'!E157="","",'[1]BASE'!E157)</f>
        <v>RAMALLO IND - RAMALLO</v>
      </c>
      <c r="F156" s="212">
        <f>IF('[1]BASE'!F157="","",'[1]BASE'!F157)</f>
        <v>132</v>
      </c>
      <c r="G156" s="212">
        <f>IF('[1]BASE'!G157="","",'[1]BASE'!G157)</f>
        <v>17.66</v>
      </c>
      <c r="H156" s="212" t="str">
        <f>IF('[1]BASE'!H157="","",'[1]BASE'!H157)</f>
        <v>C</v>
      </c>
      <c r="I156" s="213">
        <f>IF('[1]BASE'!GA157="","",'[1]BASE'!GA157)</f>
      </c>
      <c r="J156" s="213">
        <f>IF('[1]BASE'!GB157="","",'[1]BASE'!GB157)</f>
      </c>
      <c r="K156" s="213">
        <f>IF('[1]BASE'!GC157="","",'[1]BASE'!GC157)</f>
      </c>
      <c r="L156" s="213">
        <f>IF('[1]BASE'!GD157="","",'[1]BASE'!GD157)</f>
      </c>
      <c r="M156" s="213">
        <f>IF('[1]BASE'!GE157="","",'[1]BASE'!GE157)</f>
      </c>
      <c r="N156" s="213">
        <f>IF('[1]BASE'!GF157="","",'[1]BASE'!GF157)</f>
      </c>
      <c r="O156" s="213">
        <f>IF('[1]BASE'!GG157="","",'[1]BASE'!GG157)</f>
      </c>
      <c r="P156" s="213">
        <f>IF('[1]BASE'!GH157="","",'[1]BASE'!GH157)</f>
      </c>
      <c r="Q156" s="213">
        <f>IF('[1]BASE'!GI157="","",'[1]BASE'!GI157)</f>
      </c>
      <c r="R156" s="213">
        <f>IF('[1]BASE'!GJ157="","",'[1]BASE'!GJ157)</f>
      </c>
      <c r="S156" s="213">
        <f>IF('[1]BASE'!GK157="","",'[1]BASE'!GK157)</f>
      </c>
      <c r="T156" s="213">
        <f>IF('[1]BASE'!GL157="","",'[1]BASE'!GL157)</f>
      </c>
      <c r="U156" s="36"/>
      <c r="V156" s="35"/>
    </row>
    <row r="157" spans="2:22" s="32" customFormat="1" ht="19.5" customHeight="1">
      <c r="B157" s="33"/>
      <c r="C157" s="214">
        <f>IF('[1]BASE'!C158="","",'[1]BASE'!C158)</f>
        <v>142</v>
      </c>
      <c r="D157" s="214">
        <f>IF('[1]BASE'!D158="","",'[1]BASE'!D158)</f>
        <v>4964</v>
      </c>
      <c r="E157" s="214" t="str">
        <f>IF('[1]BASE'!E158="","",'[1]BASE'!E158)</f>
        <v>PINAMAR - VALERIA DEL MAR</v>
      </c>
      <c r="F157" s="214">
        <f>IF('[1]BASE'!F158="","",'[1]BASE'!F158)</f>
        <v>132</v>
      </c>
      <c r="G157" s="214">
        <f>IF('[1]BASE'!G158="","",'[1]BASE'!G158)</f>
        <v>6</v>
      </c>
      <c r="H157" s="214" t="str">
        <f>IF('[1]BASE'!H158="","",'[1]BASE'!H158)</f>
        <v>C</v>
      </c>
      <c r="I157" s="215">
        <f>IF('[1]BASE'!GA158="","",'[1]BASE'!GA158)</f>
      </c>
      <c r="J157" s="215">
        <f>IF('[1]BASE'!GB158="","",'[1]BASE'!GB158)</f>
      </c>
      <c r="K157" s="215">
        <f>IF('[1]BASE'!GC158="","",'[1]BASE'!GC158)</f>
      </c>
      <c r="L157" s="215">
        <f>IF('[1]BASE'!GD158="","",'[1]BASE'!GD158)</f>
      </c>
      <c r="M157" s="215">
        <f>IF('[1]BASE'!GE158="","",'[1]BASE'!GE158)</f>
      </c>
      <c r="N157" s="215">
        <f>IF('[1]BASE'!GF158="","",'[1]BASE'!GF158)</f>
      </c>
      <c r="O157" s="215">
        <f>IF('[1]BASE'!GG158="","",'[1]BASE'!GG158)</f>
      </c>
      <c r="P157" s="215">
        <f>IF('[1]BASE'!GH158="","",'[1]BASE'!GH158)</f>
      </c>
      <c r="Q157" s="215">
        <f>IF('[1]BASE'!GI158="","",'[1]BASE'!GI158)</f>
      </c>
      <c r="R157" s="215">
        <f>IF('[1]BASE'!GJ158="","",'[1]BASE'!GJ158)</f>
      </c>
      <c r="S157" s="215">
        <f>IF('[1]BASE'!GK158="","",'[1]BASE'!GK158)</f>
      </c>
      <c r="T157" s="215">
        <f>IF('[1]BASE'!GL158="","",'[1]BASE'!GL158)</f>
      </c>
      <c r="U157" s="36"/>
      <c r="V157" s="35"/>
    </row>
    <row r="158" spans="2:22" s="32" customFormat="1" ht="19.5" customHeight="1">
      <c r="B158" s="33"/>
      <c r="C158" s="212">
        <f>IF('[1]BASE'!C159="","",'[1]BASE'!C159)</f>
        <v>143</v>
      </c>
      <c r="D158" s="212">
        <f>IF('[1]BASE'!D159="","",'[1]BASE'!D159)</f>
        <v>4965</v>
      </c>
      <c r="E158" s="212" t="str">
        <f>IF('[1]BASE'!E159="","",'[1]BASE'!E159)</f>
        <v>VALERIA DEL MAR - VILLA GESELL</v>
      </c>
      <c r="F158" s="212">
        <f>IF('[1]BASE'!F159="","",'[1]BASE'!F159)</f>
        <v>132</v>
      </c>
      <c r="G158" s="212">
        <f>IF('[1]BASE'!G159="","",'[1]BASE'!G159)</f>
        <v>14.28</v>
      </c>
      <c r="H158" s="212" t="str">
        <f>IF('[1]BASE'!H159="","",'[1]BASE'!H159)</f>
        <v>C</v>
      </c>
      <c r="I158" s="213">
        <f>IF('[1]BASE'!GA159="","",'[1]BASE'!GA159)</f>
      </c>
      <c r="J158" s="213">
        <f>IF('[1]BASE'!GB159="","",'[1]BASE'!GB159)</f>
      </c>
      <c r="K158" s="213">
        <f>IF('[1]BASE'!GC159="","",'[1]BASE'!GC159)</f>
      </c>
      <c r="L158" s="213">
        <f>IF('[1]BASE'!GD159="","",'[1]BASE'!GD159)</f>
      </c>
      <c r="M158" s="213">
        <f>IF('[1]BASE'!GE159="","",'[1]BASE'!GE159)</f>
      </c>
      <c r="N158" s="213">
        <f>IF('[1]BASE'!GF159="","",'[1]BASE'!GF159)</f>
      </c>
      <c r="O158" s="213">
        <f>IF('[1]BASE'!GG159="","",'[1]BASE'!GG159)</f>
      </c>
      <c r="P158" s="213">
        <f>IF('[1]BASE'!GH159="","",'[1]BASE'!GH159)</f>
      </c>
      <c r="Q158" s="213">
        <f>IF('[1]BASE'!GI159="","",'[1]BASE'!GI159)</f>
      </c>
      <c r="R158" s="213">
        <f>IF('[1]BASE'!GJ159="","",'[1]BASE'!GJ159)</f>
      </c>
      <c r="S158" s="213">
        <f>IF('[1]BASE'!GK159="","",'[1]BASE'!GK159)</f>
      </c>
      <c r="T158" s="213">
        <f>IF('[1]BASE'!GL159="","",'[1]BASE'!GL159)</f>
      </c>
      <c r="U158" s="36"/>
      <c r="V158" s="35"/>
    </row>
    <row r="159" spans="2:22" s="32" customFormat="1" ht="19.5" customHeight="1">
      <c r="B159" s="33"/>
      <c r="C159" s="214">
        <f>IF('[1]BASE'!C160="","",'[1]BASE'!C160)</f>
        <v>144</v>
      </c>
      <c r="D159" s="214">
        <f>IF('[1]BASE'!D160="","",'[1]BASE'!D160)</f>
      </c>
      <c r="E159" s="214" t="str">
        <f>IF('[1]BASE'!E160="","",'[1]BASE'!E160)</f>
        <v>BAHIA BLANCA - MONTE HERMOSO</v>
      </c>
      <c r="F159" s="214">
        <f>IF('[1]BASE'!F160="","",'[1]BASE'!F160)</f>
        <v>132</v>
      </c>
      <c r="G159" s="214">
        <f>IF('[1]BASE'!G160="","",'[1]BASE'!G160)</f>
        <v>90</v>
      </c>
      <c r="H159" s="214" t="s">
        <v>44</v>
      </c>
      <c r="I159" s="215" t="str">
        <f>IF('[1]BASE'!GA160="","",'[1]BASE'!GA160)</f>
        <v>XXXX</v>
      </c>
      <c r="J159" s="215" t="str">
        <f>IF('[1]BASE'!GB160="","",'[1]BASE'!GB160)</f>
        <v>XXXX</v>
      </c>
      <c r="K159" s="215" t="str">
        <f>IF('[1]BASE'!GC160="","",'[1]BASE'!GC160)</f>
        <v>XXXX</v>
      </c>
      <c r="L159" s="215" t="str">
        <f>IF('[1]BASE'!GD160="","",'[1]BASE'!GD160)</f>
        <v>XXXX</v>
      </c>
      <c r="M159" s="215" t="str">
        <f>IF('[1]BASE'!GE160="","",'[1]BASE'!GE160)</f>
        <v>XXXX</v>
      </c>
      <c r="N159" s="215" t="str">
        <f>IF('[1]BASE'!GF160="","",'[1]BASE'!GF160)</f>
        <v>XXXX</v>
      </c>
      <c r="O159" s="215" t="str">
        <f>IF('[1]BASE'!GG160="","",'[1]BASE'!GG160)</f>
        <v>XXXX</v>
      </c>
      <c r="P159" s="215">
        <f>IF('[1]BASE'!GH160="","",'[1]BASE'!GH160)</f>
      </c>
      <c r="Q159" s="215">
        <f>IF('[1]BASE'!GI160="","",'[1]BASE'!GI160)</f>
      </c>
      <c r="R159" s="215">
        <f>IF('[1]BASE'!GJ160="","",'[1]BASE'!GJ160)</f>
      </c>
      <c r="S159" s="215">
        <f>IF('[1]BASE'!GK160="","",'[1]BASE'!GK160)</f>
      </c>
      <c r="T159" s="215">
        <f>IF('[1]BASE'!GL160="","",'[1]BASE'!GL160)</f>
      </c>
      <c r="U159" s="36"/>
      <c r="V159" s="35"/>
    </row>
    <row r="160" spans="2:22" s="32" customFormat="1" ht="19.5" customHeight="1">
      <c r="B160" s="33"/>
      <c r="C160" s="212">
        <f>IF('[1]BASE'!C161="","",'[1]BASE'!C161)</f>
        <v>145</v>
      </c>
      <c r="D160" s="212">
        <f>IF('[1]BASE'!D161="","",'[1]BASE'!D161)</f>
      </c>
      <c r="E160" s="212" t="str">
        <f>IF('[1]BASE'!E161="","",'[1]BASE'!E161)</f>
        <v>MONTE HERMOSO - CORONEL DORREGO</v>
      </c>
      <c r="F160" s="212">
        <f>IF('[1]BASE'!F161="","",'[1]BASE'!F161)</f>
        <v>132</v>
      </c>
      <c r="G160" s="212">
        <f>IF('[1]BASE'!G161="","",'[1]BASE'!G161)</f>
        <v>35.4</v>
      </c>
      <c r="H160" s="212" t="s">
        <v>44</v>
      </c>
      <c r="I160" s="213" t="str">
        <f>IF('[1]BASE'!GA161="","",'[1]BASE'!GA161)</f>
        <v>XXXX</v>
      </c>
      <c r="J160" s="213" t="str">
        <f>IF('[1]BASE'!GB161="","",'[1]BASE'!GB161)</f>
        <v>XXXX</v>
      </c>
      <c r="K160" s="213" t="str">
        <f>IF('[1]BASE'!GC161="","",'[1]BASE'!GC161)</f>
        <v>XXXX</v>
      </c>
      <c r="L160" s="213" t="str">
        <f>IF('[1]BASE'!GD161="","",'[1]BASE'!GD161)</f>
        <v>XXXX</v>
      </c>
      <c r="M160" s="213" t="str">
        <f>IF('[1]BASE'!GE161="","",'[1]BASE'!GE161)</f>
        <v>XXXX</v>
      </c>
      <c r="N160" s="213" t="str">
        <f>IF('[1]BASE'!GF161="","",'[1]BASE'!GF161)</f>
        <v>XXXX</v>
      </c>
      <c r="O160" s="213" t="str">
        <f>IF('[1]BASE'!GG161="","",'[1]BASE'!GG161)</f>
        <v>XXXX</v>
      </c>
      <c r="P160" s="213">
        <f>IF('[1]BASE'!GH161="","",'[1]BASE'!GH161)</f>
      </c>
      <c r="Q160" s="213">
        <f>IF('[1]BASE'!GI161="","",'[1]BASE'!GI161)</f>
      </c>
      <c r="R160" s="213">
        <f>IF('[1]BASE'!GJ161="","",'[1]BASE'!GJ161)</f>
        <v>1</v>
      </c>
      <c r="S160" s="213">
        <f>IF('[1]BASE'!GK161="","",'[1]BASE'!GK161)</f>
        <v>1</v>
      </c>
      <c r="T160" s="213">
        <f>IF('[1]BASE'!GL161="","",'[1]BASE'!GL161)</f>
      </c>
      <c r="U160" s="36"/>
      <c r="V160" s="35"/>
    </row>
    <row r="161" spans="2:22" s="32" customFormat="1" ht="19.5" customHeight="1">
      <c r="B161" s="33"/>
      <c r="C161" s="214"/>
      <c r="D161" s="214"/>
      <c r="E161" s="214"/>
      <c r="F161" s="214"/>
      <c r="G161" s="214"/>
      <c r="H161" s="214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36"/>
      <c r="V161" s="35"/>
    </row>
    <row r="162" spans="2:22" s="32" customFormat="1" ht="19.5" customHeight="1" thickBot="1">
      <c r="B162" s="33"/>
      <c r="C162" s="216"/>
      <c r="D162" s="216"/>
      <c r="E162" s="216"/>
      <c r="F162" s="216"/>
      <c r="G162" s="37"/>
      <c r="H162" s="217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36"/>
      <c r="V162" s="35"/>
    </row>
    <row r="163" spans="2:22" s="32" customFormat="1" ht="19.5" customHeight="1" thickBot="1" thickTop="1">
      <c r="B163" s="33"/>
      <c r="C163" s="38"/>
      <c r="D163" s="38"/>
      <c r="E163" s="39" t="s">
        <v>10</v>
      </c>
      <c r="F163" s="40">
        <f>ROUND(SUM($G$16:$G$162)-SUMIF(T16:T162,"XXXX",$G$16:$G$162),2)</f>
        <v>6162.72</v>
      </c>
      <c r="G163" s="41" t="s">
        <v>11</v>
      </c>
      <c r="H163" s="41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36"/>
      <c r="V163" s="35"/>
    </row>
    <row r="164" spans="2:22" s="32" customFormat="1" ht="19.5" customHeight="1" thickBot="1" thickTop="1">
      <c r="B164" s="33"/>
      <c r="C164" s="38"/>
      <c r="D164" s="43"/>
      <c r="G164" s="44" t="s">
        <v>12</v>
      </c>
      <c r="H164" s="44"/>
      <c r="I164" s="45">
        <f aca="true" t="shared" si="0" ref="I164:T164">SUM(I16:I162)</f>
        <v>8</v>
      </c>
      <c r="J164" s="45">
        <f t="shared" si="0"/>
        <v>6</v>
      </c>
      <c r="K164" s="45">
        <f t="shared" si="0"/>
        <v>10</v>
      </c>
      <c r="L164" s="45">
        <f t="shared" si="0"/>
        <v>9</v>
      </c>
      <c r="M164" s="45">
        <f t="shared" si="0"/>
        <v>6</v>
      </c>
      <c r="N164" s="45">
        <f t="shared" si="0"/>
        <v>4</v>
      </c>
      <c r="O164" s="45">
        <f t="shared" si="0"/>
        <v>7</v>
      </c>
      <c r="P164" s="45">
        <f t="shared" si="0"/>
        <v>15</v>
      </c>
      <c r="Q164" s="45">
        <f t="shared" si="0"/>
        <v>9</v>
      </c>
      <c r="R164" s="45">
        <f t="shared" si="0"/>
        <v>13</v>
      </c>
      <c r="S164" s="45">
        <f t="shared" si="0"/>
        <v>10</v>
      </c>
      <c r="T164" s="45">
        <f t="shared" si="0"/>
        <v>4</v>
      </c>
      <c r="U164" s="46"/>
      <c r="V164" s="35"/>
    </row>
    <row r="165" spans="2:22" s="32" customFormat="1" ht="19.5" customHeight="1" thickBot="1" thickTop="1">
      <c r="B165" s="33"/>
      <c r="C165" s="38"/>
      <c r="D165" s="43"/>
      <c r="F165" s="47"/>
      <c r="G165" s="48" t="s">
        <v>13</v>
      </c>
      <c r="H165" s="48"/>
      <c r="I165" s="219">
        <f>'[1]BASE'!GA166</f>
        <v>1.68</v>
      </c>
      <c r="J165" s="219">
        <f>'[1]BASE'!GB166</f>
        <v>1.64</v>
      </c>
      <c r="K165" s="219">
        <f>'[1]BASE'!GC166</f>
        <v>1.47</v>
      </c>
      <c r="L165" s="219">
        <f>'[1]BASE'!GD166</f>
        <v>1.59</v>
      </c>
      <c r="M165" s="219">
        <f>'[1]BASE'!GE166</f>
        <v>1.57</v>
      </c>
      <c r="N165" s="219">
        <f>'[1]BASE'!GF166</f>
        <v>1.52</v>
      </c>
      <c r="O165" s="219">
        <f>'[1]BASE'!GG166</f>
        <v>1.47</v>
      </c>
      <c r="P165" s="219">
        <f>'[1]BASE'!GH166</f>
        <v>1.43</v>
      </c>
      <c r="Q165" s="219">
        <f>'[1]BASE'!GI166</f>
        <v>1.57</v>
      </c>
      <c r="R165" s="219">
        <f>'[1]BASE'!GJ166</f>
        <v>1.54</v>
      </c>
      <c r="S165" s="219">
        <f>'[1]BASE'!GK166</f>
        <v>1.69</v>
      </c>
      <c r="T165" s="219">
        <f>'[1]BASE'!GL166</f>
        <v>1.7</v>
      </c>
      <c r="U165" s="219">
        <f>SUM(I164:T164)/F163*100</f>
        <v>1.6388867253420567</v>
      </c>
      <c r="V165" s="35"/>
    </row>
    <row r="166" spans="2:22" ht="18.75" customHeight="1" thickBot="1" thickTop="1">
      <c r="B166" s="21"/>
      <c r="C166" s="38"/>
      <c r="D166" s="49"/>
      <c r="E166" s="50"/>
      <c r="F166" s="51"/>
      <c r="G166" s="52"/>
      <c r="H166" s="52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V166" s="54"/>
    </row>
    <row r="167" spans="2:22" ht="21" thickBot="1" thickTop="1">
      <c r="B167" s="55"/>
      <c r="C167" s="56"/>
      <c r="D167" s="22"/>
      <c r="E167" s="49"/>
      <c r="G167" s="220"/>
      <c r="L167" s="240" t="s">
        <v>14</v>
      </c>
      <c r="M167" s="241"/>
      <c r="N167" s="58">
        <f>U165</f>
        <v>1.6388867253420567</v>
      </c>
      <c r="O167" s="59" t="s">
        <v>15</v>
      </c>
      <c r="P167" s="57"/>
      <c r="Q167" s="60"/>
      <c r="R167" s="22"/>
      <c r="S167" s="22"/>
      <c r="T167" s="22"/>
      <c r="V167" s="61"/>
    </row>
    <row r="168" spans="2:22" ht="18.75" customHeight="1" thickBot="1" thickTop="1">
      <c r="B168" s="62"/>
      <c r="C168" s="63"/>
      <c r="D168" s="64"/>
      <c r="E168" s="64"/>
      <c r="F168" s="65"/>
      <c r="G168" s="66"/>
      <c r="H168" s="66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8"/>
    </row>
    <row r="169" spans="3:195" ht="13.5" thickTop="1">
      <c r="C169" s="69"/>
      <c r="D169" s="52"/>
      <c r="E169" s="52"/>
      <c r="F169" s="52"/>
      <c r="G169" s="52"/>
      <c r="H169" s="52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53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</row>
    <row r="170" spans="3:195" ht="12.75">
      <c r="C170" s="69"/>
      <c r="D170" s="52"/>
      <c r="E170" s="52"/>
      <c r="F170" s="52"/>
      <c r="G170" s="52"/>
      <c r="H170" s="52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53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</row>
    <row r="171" spans="3:195" ht="12.75">
      <c r="C171" s="69"/>
      <c r="D171" s="52"/>
      <c r="E171" s="52"/>
      <c r="F171" s="52"/>
      <c r="G171" s="52"/>
      <c r="H171" s="52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53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</row>
    <row r="172" spans="3:195" ht="12.75">
      <c r="C172" s="69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</row>
    <row r="173" spans="3:195" ht="12.75">
      <c r="C173" s="69"/>
      <c r="D173" s="22"/>
      <c r="E173" s="22"/>
      <c r="F173" s="52"/>
      <c r="G173" s="52"/>
      <c r="H173" s="5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</row>
    <row r="174" spans="3:8" ht="12.75">
      <c r="C174" s="69"/>
      <c r="F174" s="69"/>
      <c r="G174" s="69"/>
      <c r="H174" s="69"/>
    </row>
    <row r="175" spans="3:8" ht="12.75">
      <c r="C175" s="69"/>
      <c r="F175" s="69"/>
      <c r="G175" s="69"/>
      <c r="H175" s="69"/>
    </row>
    <row r="176" spans="3:8" ht="12.75">
      <c r="C176" s="69"/>
      <c r="F176" s="69"/>
      <c r="G176" s="69"/>
      <c r="H176" s="69"/>
    </row>
    <row r="177" spans="6:8" ht="12.75">
      <c r="F177" s="69"/>
      <c r="G177" s="69"/>
      <c r="H177" s="69"/>
    </row>
    <row r="199" spans="9:20" ht="12.75"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</sheetData>
  <sheetProtection/>
  <mergeCells count="5">
    <mergeCell ref="L167:M167"/>
    <mergeCell ref="B12:V12"/>
    <mergeCell ref="B5:V5"/>
    <mergeCell ref="B7:V7"/>
    <mergeCell ref="B9:V9"/>
  </mergeCells>
  <printOptions/>
  <pageMargins left="0.6" right="0.1968503937007874" top="0.36" bottom="0.37" header="0.19" footer="0.19"/>
  <pageSetup fitToHeight="1" fitToWidth="1" horizontalDpi="300" verticalDpi="300" orientation="portrait" paperSize="9" scale="27" r:id="rId2"/>
  <headerFooter alignWithMargins="0">
    <oddFooter>&amp;L&amp;"Times New Roman,Normal"&amp;5&amp;Z&amp;F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1.7109375" style="76" customWidth="1"/>
    <col min="2" max="2" width="7.7109375" style="76" customWidth="1"/>
    <col min="3" max="3" width="10.421875" style="76" customWidth="1"/>
    <col min="4" max="4" width="9.00390625" style="76" customWidth="1"/>
    <col min="5" max="5" width="21.00390625" style="76" customWidth="1"/>
    <col min="6" max="8" width="21.57421875" style="76" customWidth="1"/>
    <col min="9" max="9" width="14.8515625" style="76" customWidth="1"/>
    <col min="10" max="10" width="15.7109375" style="76" customWidth="1"/>
    <col min="11" max="12" width="11.421875" style="76" customWidth="1"/>
    <col min="13" max="13" width="14.140625" style="76" customWidth="1"/>
    <col min="14" max="14" width="11.421875" style="76" customWidth="1"/>
    <col min="15" max="15" width="14.7109375" style="76" customWidth="1"/>
    <col min="16" max="16" width="11.421875" style="76" customWidth="1"/>
    <col min="17" max="17" width="12.00390625" style="76" customWidth="1"/>
    <col min="18" max="16384" width="11.421875" style="76" customWidth="1"/>
  </cols>
  <sheetData>
    <row r="1" s="72" customFormat="1" ht="26.25">
      <c r="B1" s="73"/>
    </row>
    <row r="2" spans="2:9" s="72" customFormat="1" ht="26.25">
      <c r="B2" s="73" t="str">
        <f>'Usuarios Dic 12 a May 13'!B2</f>
        <v>ANEXO VII al Memorandum D.T.E.E. N° 335 /2014</v>
      </c>
      <c r="C2" s="74"/>
      <c r="D2" s="75"/>
      <c r="E2" s="75"/>
      <c r="F2" s="75"/>
      <c r="G2" s="75"/>
      <c r="H2" s="75"/>
      <c r="I2" s="75"/>
    </row>
    <row r="3" spans="3:18" ht="12.75">
      <c r="C3" s="77"/>
      <c r="D3" s="78"/>
      <c r="E3" s="78"/>
      <c r="F3" s="78"/>
      <c r="G3" s="78"/>
      <c r="H3" s="78"/>
      <c r="I3" s="78"/>
      <c r="O3" s="79"/>
      <c r="P3" s="79"/>
      <c r="Q3" s="79"/>
      <c r="R3" s="79"/>
    </row>
    <row r="4" spans="1:18" s="81" customFormat="1" ht="11.25">
      <c r="A4" s="266" t="s">
        <v>0</v>
      </c>
      <c r="B4" s="266"/>
      <c r="C4" s="266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s="81" customFormat="1" ht="11.25">
      <c r="A5" s="266" t="s">
        <v>1</v>
      </c>
      <c r="B5" s="266"/>
      <c r="C5" s="266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2:18" s="72" customFormat="1" ht="6" customHeight="1">
      <c r="B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18" s="84" customFormat="1" ht="19.5">
      <c r="B7" s="85" t="s">
        <v>2</v>
      </c>
      <c r="C7" s="86"/>
      <c r="D7" s="87"/>
      <c r="E7" s="87"/>
      <c r="F7" s="88"/>
      <c r="G7" s="88"/>
      <c r="H7" s="88"/>
      <c r="I7" s="88"/>
      <c r="J7" s="89"/>
      <c r="K7" s="89"/>
      <c r="L7" s="89"/>
      <c r="M7" s="89"/>
      <c r="N7" s="89"/>
      <c r="O7" s="89"/>
      <c r="P7" s="89"/>
      <c r="Q7" s="89"/>
      <c r="R7" s="89"/>
    </row>
    <row r="8" spans="8:18" ht="12.75"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2:18" s="84" customFormat="1" ht="19.5">
      <c r="B9" s="85" t="s">
        <v>3</v>
      </c>
      <c r="C9" s="86"/>
      <c r="D9" s="87"/>
      <c r="E9" s="87"/>
      <c r="F9" s="88"/>
      <c r="G9" s="88"/>
      <c r="H9" s="88"/>
      <c r="I9" s="88"/>
      <c r="J9" s="89"/>
      <c r="K9" s="89"/>
      <c r="L9" s="89"/>
      <c r="M9" s="89"/>
      <c r="N9" s="89"/>
      <c r="O9" s="89"/>
      <c r="P9" s="89"/>
      <c r="Q9" s="89"/>
      <c r="R9" s="89"/>
    </row>
    <row r="10" spans="4:18" ht="12.75">
      <c r="D10" s="90"/>
      <c r="E10" s="90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2:18" s="84" customFormat="1" ht="19.5">
      <c r="B11" s="85" t="s">
        <v>28</v>
      </c>
      <c r="C11" s="86"/>
      <c r="D11" s="87"/>
      <c r="E11" s="87"/>
      <c r="F11" s="88"/>
      <c r="G11" s="88"/>
      <c r="H11" s="88"/>
      <c r="I11" s="88"/>
      <c r="J11" s="89"/>
      <c r="K11" s="89"/>
      <c r="L11" s="89"/>
      <c r="M11" s="89"/>
      <c r="N11" s="89"/>
      <c r="O11" s="89"/>
      <c r="P11" s="89"/>
      <c r="Q11" s="89"/>
      <c r="R11" s="89"/>
    </row>
    <row r="12" spans="4:18" s="91" customFormat="1" ht="16.5" thickBot="1">
      <c r="D12" s="92"/>
      <c r="E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spans="2:18" s="91" customFormat="1" ht="16.5" thickTop="1">
      <c r="B13" s="94"/>
      <c r="C13" s="95" t="b">
        <v>0</v>
      </c>
      <c r="D13" s="96"/>
      <c r="E13" s="96"/>
      <c r="F13" s="96"/>
      <c r="G13" s="96"/>
      <c r="H13" s="96"/>
      <c r="I13" s="97"/>
      <c r="J13" s="93"/>
      <c r="K13" s="93"/>
      <c r="L13" s="93"/>
      <c r="M13" s="93"/>
      <c r="N13" s="93"/>
      <c r="O13" s="93"/>
      <c r="P13" s="93"/>
      <c r="Q13" s="93"/>
      <c r="R13" s="93"/>
    </row>
    <row r="14" spans="2:18" s="91" customFormat="1" ht="19.5">
      <c r="B14" s="260" t="s">
        <v>45</v>
      </c>
      <c r="C14" s="261"/>
      <c r="D14" s="261"/>
      <c r="E14" s="261"/>
      <c r="F14" s="261"/>
      <c r="G14" s="261"/>
      <c r="H14" s="261"/>
      <c r="I14" s="262"/>
      <c r="J14" s="93"/>
      <c r="K14" s="93"/>
      <c r="L14" s="93"/>
      <c r="M14" s="93"/>
      <c r="N14" s="93"/>
      <c r="O14" s="93"/>
      <c r="P14" s="93"/>
      <c r="Q14" s="93"/>
      <c r="R14" s="93"/>
    </row>
    <row r="15" spans="2:18" s="91" customFormat="1" ht="19.5">
      <c r="B15" s="98"/>
      <c r="C15" s="99"/>
      <c r="D15" s="99"/>
      <c r="E15" s="99"/>
      <c r="F15" s="99"/>
      <c r="G15" s="99"/>
      <c r="H15" s="99"/>
      <c r="I15" s="100"/>
      <c r="J15" s="93"/>
      <c r="K15" s="93"/>
      <c r="L15" s="93"/>
      <c r="M15" s="93"/>
      <c r="N15" s="93"/>
      <c r="O15" s="93"/>
      <c r="P15" s="93"/>
      <c r="Q15" s="93"/>
      <c r="R15" s="93"/>
    </row>
    <row r="16" spans="2:18" s="84" customFormat="1" ht="19.5" thickBot="1">
      <c r="B16" s="101"/>
      <c r="I16" s="102"/>
      <c r="J16" s="89"/>
      <c r="K16" s="89"/>
      <c r="L16" s="89"/>
      <c r="M16" s="89"/>
      <c r="N16" s="89"/>
      <c r="O16" s="89"/>
      <c r="P16" s="89"/>
      <c r="Q16" s="89"/>
      <c r="R16" s="89"/>
    </row>
    <row r="17" spans="2:18" s="84" customFormat="1" ht="20.25" thickBot="1" thickTop="1">
      <c r="B17" s="101"/>
      <c r="D17" s="103"/>
      <c r="E17" s="104"/>
      <c r="F17" s="105" t="s">
        <v>16</v>
      </c>
      <c r="G17" s="105" t="s">
        <v>17</v>
      </c>
      <c r="H17" s="106" t="s">
        <v>18</v>
      </c>
      <c r="I17" s="107"/>
      <c r="J17" s="77"/>
      <c r="K17" s="89"/>
      <c r="L17" s="89"/>
      <c r="M17" s="89"/>
      <c r="N17" s="89"/>
      <c r="O17" s="89"/>
      <c r="P17" s="89"/>
      <c r="Q17" s="89"/>
      <c r="R17" s="89"/>
    </row>
    <row r="18" spans="2:18" s="84" customFormat="1" ht="24.75" customHeight="1">
      <c r="B18" s="101"/>
      <c r="D18" s="254" t="s">
        <v>19</v>
      </c>
      <c r="E18" s="255"/>
      <c r="F18" s="108">
        <v>158069.19075152828</v>
      </c>
      <c r="G18" s="108">
        <v>112392.71944446384</v>
      </c>
      <c r="H18" s="109">
        <v>1615.1499999995576</v>
      </c>
      <c r="I18" s="107"/>
      <c r="J18" s="77"/>
      <c r="K18" s="89"/>
      <c r="L18" s="89"/>
      <c r="M18" s="89"/>
      <c r="N18" s="89"/>
      <c r="O18" s="89"/>
      <c r="P18" s="89"/>
      <c r="Q18" s="89"/>
      <c r="R18" s="89"/>
    </row>
    <row r="19" spans="2:18" s="84" customFormat="1" ht="24.75" customHeight="1">
      <c r="B19" s="101"/>
      <c r="D19" s="252" t="s">
        <v>20</v>
      </c>
      <c r="E19" s="253"/>
      <c r="F19" s="110">
        <v>6162</v>
      </c>
      <c r="G19" s="110">
        <v>3606</v>
      </c>
      <c r="H19" s="111">
        <v>559</v>
      </c>
      <c r="I19" s="107"/>
      <c r="J19" s="89"/>
      <c r="K19" s="89"/>
      <c r="L19" s="89"/>
      <c r="M19" s="89"/>
      <c r="N19" s="89"/>
      <c r="O19" s="89"/>
      <c r="P19" s="89"/>
      <c r="Q19" s="89"/>
      <c r="R19" s="89"/>
    </row>
    <row r="20" spans="2:18" ht="24.75" customHeight="1">
      <c r="B20" s="112"/>
      <c r="D20" s="252" t="s">
        <v>21</v>
      </c>
      <c r="E20" s="253"/>
      <c r="F20" s="110">
        <v>4344</v>
      </c>
      <c r="G20" s="110">
        <v>4344</v>
      </c>
      <c r="H20" s="111">
        <v>4344</v>
      </c>
      <c r="I20" s="113"/>
      <c r="J20" s="79"/>
      <c r="K20" s="79"/>
      <c r="L20" s="79"/>
      <c r="M20" s="79"/>
      <c r="N20" s="79"/>
      <c r="O20" s="79"/>
      <c r="P20" s="79"/>
      <c r="Q20" s="79"/>
      <c r="R20" s="79"/>
    </row>
    <row r="21" spans="2:18" s="84" customFormat="1" ht="25.5" customHeight="1">
      <c r="B21" s="101"/>
      <c r="D21" s="252" t="s">
        <v>22</v>
      </c>
      <c r="E21" s="253"/>
      <c r="F21" s="114">
        <f>+F18/(F19*F20)</f>
        <v>0.005905215069113384</v>
      </c>
      <c r="G21" s="114">
        <f>+G18/(G19*G20)</f>
        <v>0.007175012144971181</v>
      </c>
      <c r="H21" s="115">
        <f>+H18/(H19*H20)</f>
        <v>0.0006651371990892205</v>
      </c>
      <c r="I21" s="107"/>
      <c r="J21" s="89"/>
      <c r="K21" s="89"/>
      <c r="L21" s="89"/>
      <c r="M21" s="89"/>
      <c r="N21" s="89"/>
      <c r="O21" s="89"/>
      <c r="P21" s="89"/>
      <c r="Q21" s="89"/>
      <c r="R21" s="89"/>
    </row>
    <row r="22" spans="2:18" s="84" customFormat="1" ht="25.5" customHeight="1" thickBot="1">
      <c r="B22" s="101"/>
      <c r="D22" s="256" t="s">
        <v>23</v>
      </c>
      <c r="E22" s="257"/>
      <c r="F22" s="116">
        <v>0.00825005536</v>
      </c>
      <c r="G22" s="116">
        <v>0.005148371</v>
      </c>
      <c r="H22" s="117">
        <v>0.000860292</v>
      </c>
      <c r="I22" s="107"/>
      <c r="J22" s="89"/>
      <c r="K22" s="89"/>
      <c r="L22" s="89"/>
      <c r="M22" s="89"/>
      <c r="N22" s="89"/>
      <c r="O22" s="89"/>
      <c r="P22" s="89"/>
      <c r="Q22" s="89"/>
      <c r="R22" s="89"/>
    </row>
    <row r="23" spans="2:18" s="84" customFormat="1" ht="25.5" customHeight="1" thickBot="1">
      <c r="B23" s="101"/>
      <c r="C23" s="118"/>
      <c r="D23" s="258" t="s">
        <v>24</v>
      </c>
      <c r="E23" s="259"/>
      <c r="F23" s="119" t="str">
        <f>IF(F21/(F22*1.1)&gt;1,"Usuario","Inversiones")</f>
        <v>Inversiones</v>
      </c>
      <c r="G23" s="120" t="str">
        <f>IF(G21/(G22*1.1)&gt;1,"Usuario","Inversiones")</f>
        <v>Usuario</v>
      </c>
      <c r="H23" s="121" t="str">
        <f>IF(H21/(H22*1.1)&gt;1,"Usuario","Inversiones")</f>
        <v>Inversiones</v>
      </c>
      <c r="I23" s="107"/>
      <c r="J23" s="89"/>
      <c r="K23" s="89"/>
      <c r="L23" s="89"/>
      <c r="M23" s="89"/>
      <c r="N23" s="89"/>
      <c r="O23" s="89"/>
      <c r="P23" s="89"/>
      <c r="Q23" s="89"/>
      <c r="R23" s="89"/>
    </row>
    <row r="24" spans="2:18" s="84" customFormat="1" ht="19.5" thickTop="1">
      <c r="B24" s="101"/>
      <c r="H24" s="122"/>
      <c r="I24" s="107"/>
      <c r="J24" s="89"/>
      <c r="K24" s="89"/>
      <c r="L24" s="89"/>
      <c r="M24" s="89"/>
      <c r="N24" s="89"/>
      <c r="O24" s="89"/>
      <c r="P24" s="89"/>
      <c r="Q24" s="89"/>
      <c r="R24" s="89"/>
    </row>
    <row r="25" spans="2:18" s="84" customFormat="1" ht="18.75">
      <c r="B25" s="263" t="s">
        <v>27</v>
      </c>
      <c r="C25" s="264"/>
      <c r="D25" s="264"/>
      <c r="E25" s="264"/>
      <c r="F25" s="264"/>
      <c r="G25" s="264"/>
      <c r="H25" s="264"/>
      <c r="I25" s="265"/>
      <c r="J25" s="89"/>
      <c r="K25" s="89"/>
      <c r="L25" s="89"/>
      <c r="M25" s="89"/>
      <c r="N25" s="89"/>
      <c r="O25" s="89"/>
      <c r="P25" s="89"/>
      <c r="Q25" s="89"/>
      <c r="R25" s="89"/>
    </row>
    <row r="26" spans="2:18" s="84" customFormat="1" ht="19.5" thickBot="1">
      <c r="B26" s="101"/>
      <c r="H26" s="122"/>
      <c r="I26" s="107"/>
      <c r="J26" s="89"/>
      <c r="K26" s="89"/>
      <c r="L26" s="89"/>
      <c r="M26" s="89"/>
      <c r="N26" s="89"/>
      <c r="O26" s="89"/>
      <c r="P26" s="89"/>
      <c r="Q26" s="89"/>
      <c r="R26" s="89"/>
    </row>
    <row r="27" spans="2:18" s="84" customFormat="1" ht="19.5" thickTop="1">
      <c r="B27" s="101"/>
      <c r="D27" s="123" t="s">
        <v>25</v>
      </c>
      <c r="E27" s="124"/>
      <c r="F27" s="125">
        <v>1.59</v>
      </c>
      <c r="H27" s="122"/>
      <c r="I27" s="107"/>
      <c r="J27" s="89"/>
      <c r="K27" s="89"/>
      <c r="L27" s="89"/>
      <c r="M27" s="89"/>
      <c r="N27" s="89"/>
      <c r="O27" s="89"/>
      <c r="P27" s="89"/>
      <c r="Q27" s="89"/>
      <c r="R27" s="89"/>
    </row>
    <row r="28" spans="2:18" s="84" customFormat="1" ht="18.75">
      <c r="B28" s="101"/>
      <c r="D28" s="248" t="s">
        <v>26</v>
      </c>
      <c r="E28" s="249"/>
      <c r="F28" s="126">
        <v>2.73</v>
      </c>
      <c r="H28" s="122"/>
      <c r="I28" s="107"/>
      <c r="J28" s="89"/>
      <c r="K28" s="89"/>
      <c r="L28" s="89"/>
      <c r="M28" s="89"/>
      <c r="N28" s="89"/>
      <c r="O28" s="89"/>
      <c r="P28" s="89"/>
      <c r="Q28" s="89"/>
      <c r="R28" s="89"/>
    </row>
    <row r="29" spans="2:18" s="84" customFormat="1" ht="19.5" thickBot="1">
      <c r="B29" s="101"/>
      <c r="D29" s="250" t="s">
        <v>24</v>
      </c>
      <c r="E29" s="251"/>
      <c r="F29" s="127" t="str">
        <f>IF(F27&lt;F28*1.1,"Inversiones","Usuario")</f>
        <v>Inversiones</v>
      </c>
      <c r="H29" s="122"/>
      <c r="I29" s="107"/>
      <c r="J29" s="89"/>
      <c r="K29" s="89"/>
      <c r="L29" s="89"/>
      <c r="M29" s="89"/>
      <c r="N29" s="89"/>
      <c r="O29" s="89"/>
      <c r="P29" s="89"/>
      <c r="Q29" s="89"/>
      <c r="R29" s="89"/>
    </row>
    <row r="30" spans="2:18" s="84" customFormat="1" ht="19.5" thickTop="1">
      <c r="B30" s="101"/>
      <c r="C30" s="128"/>
      <c r="D30" s="129"/>
      <c r="E30" s="130"/>
      <c r="F30" s="131"/>
      <c r="G30" s="132"/>
      <c r="H30" s="130"/>
      <c r="I30" s="107"/>
      <c r="J30" s="89"/>
      <c r="K30" s="89"/>
      <c r="L30" s="89"/>
      <c r="M30" s="89"/>
      <c r="N30" s="89"/>
      <c r="O30" s="89"/>
      <c r="P30" s="89"/>
      <c r="Q30" s="89"/>
      <c r="R30" s="89"/>
    </row>
    <row r="31" spans="2:18" s="91" customFormat="1" ht="8.25" customHeight="1" thickBot="1">
      <c r="B31" s="133"/>
      <c r="C31" s="134"/>
      <c r="D31" s="134"/>
      <c r="E31" s="135"/>
      <c r="F31" s="135"/>
      <c r="G31" s="135"/>
      <c r="H31" s="135"/>
      <c r="I31" s="136"/>
      <c r="J31" s="93"/>
      <c r="K31" s="93"/>
      <c r="L31" s="137"/>
      <c r="M31" s="138"/>
      <c r="N31" s="138"/>
      <c r="O31" s="139"/>
      <c r="P31" s="140"/>
      <c r="Q31" s="93"/>
      <c r="R31" s="93"/>
    </row>
    <row r="32" spans="4:18" ht="13.5" thickTop="1">
      <c r="D32" s="79"/>
      <c r="F32" s="79"/>
      <c r="G32" s="79"/>
      <c r="H32" s="79"/>
      <c r="I32" s="79"/>
      <c r="J32" s="79"/>
      <c r="K32" s="79"/>
      <c r="L32" s="141"/>
      <c r="M32" s="142"/>
      <c r="N32" s="142"/>
      <c r="O32" s="79"/>
      <c r="P32" s="143"/>
      <c r="Q32" s="79"/>
      <c r="R32" s="79"/>
    </row>
    <row r="33" spans="4:18" ht="12.75">
      <c r="D33" s="79"/>
      <c r="F33" s="79"/>
      <c r="G33" s="79"/>
      <c r="H33" s="79"/>
      <c r="I33" s="79"/>
      <c r="J33" s="79"/>
      <c r="K33" s="79"/>
      <c r="L33" s="79"/>
      <c r="M33" s="144"/>
      <c r="N33" s="144"/>
      <c r="O33" s="145"/>
      <c r="P33" s="143"/>
      <c r="Q33" s="79"/>
      <c r="R33" s="79"/>
    </row>
    <row r="34" spans="4:18" ht="12.75">
      <c r="D34" s="79"/>
      <c r="E34" s="79"/>
      <c r="F34" s="79"/>
      <c r="G34" s="79"/>
      <c r="H34" s="79"/>
      <c r="I34" s="79"/>
      <c r="J34" s="79"/>
      <c r="K34" s="79"/>
      <c r="L34" s="79"/>
      <c r="M34" s="144"/>
      <c r="N34" s="144"/>
      <c r="O34" s="145"/>
      <c r="P34" s="143"/>
      <c r="Q34" s="79"/>
      <c r="R34" s="79"/>
    </row>
    <row r="35" spans="4:18" ht="12.75">
      <c r="D35" s="79"/>
      <c r="E35" s="79"/>
      <c r="G35" s="146"/>
      <c r="K35" s="79"/>
      <c r="L35" s="79"/>
      <c r="M35" s="79"/>
      <c r="N35" s="79"/>
      <c r="O35" s="79"/>
      <c r="P35" s="79"/>
      <c r="Q35" s="79"/>
      <c r="R35" s="79"/>
    </row>
    <row r="36" spans="4:18" ht="12.75">
      <c r="D36" s="79"/>
      <c r="E36" s="79"/>
      <c r="O36" s="79"/>
      <c r="P36" s="79"/>
      <c r="Q36" s="79"/>
      <c r="R36" s="79"/>
    </row>
    <row r="37" spans="4:18" ht="12.75">
      <c r="D37" s="79"/>
      <c r="E37" s="79"/>
      <c r="O37" s="79"/>
      <c r="P37" s="79"/>
      <c r="Q37" s="79"/>
      <c r="R37" s="79"/>
    </row>
    <row r="38" spans="4:18" ht="12.75">
      <c r="D38" s="79"/>
      <c r="E38" s="79"/>
      <c r="O38" s="79"/>
      <c r="P38" s="79"/>
      <c r="Q38" s="79"/>
      <c r="R38" s="79"/>
    </row>
    <row r="39" spans="4:18" ht="12.75">
      <c r="D39" s="79"/>
      <c r="E39" s="79"/>
      <c r="O39" s="79"/>
      <c r="P39" s="79"/>
      <c r="Q39" s="79"/>
      <c r="R39" s="79"/>
    </row>
    <row r="40" spans="4:18" ht="12.75">
      <c r="D40" s="79"/>
      <c r="E40" s="79"/>
      <c r="O40" s="79"/>
      <c r="P40" s="79"/>
      <c r="Q40" s="79"/>
      <c r="R40" s="79"/>
    </row>
    <row r="41" spans="6:18" ht="12.75">
      <c r="F41" s="146"/>
      <c r="O41" s="79"/>
      <c r="P41" s="79"/>
      <c r="Q41" s="79"/>
      <c r="R41" s="79"/>
    </row>
    <row r="42" spans="15:18" ht="12.75">
      <c r="O42" s="79"/>
      <c r="P42" s="79"/>
      <c r="Q42" s="79"/>
      <c r="R42" s="79"/>
    </row>
  </sheetData>
  <sheetProtection/>
  <mergeCells count="12">
    <mergeCell ref="B14:I14"/>
    <mergeCell ref="B25:I25"/>
    <mergeCell ref="A4:C4"/>
    <mergeCell ref="A5:C5"/>
    <mergeCell ref="D28:E28"/>
    <mergeCell ref="D29:E29"/>
    <mergeCell ref="D21:E21"/>
    <mergeCell ref="D18:E18"/>
    <mergeCell ref="D19:E19"/>
    <mergeCell ref="D20:E20"/>
    <mergeCell ref="D22:E22"/>
    <mergeCell ref="D23:E23"/>
  </mergeCells>
  <printOptions horizontalCentered="1" verticalCentered="1"/>
  <pageMargins left="0.3937007874015748" right="0.1968503937007874" top="0.7874015748031497" bottom="0.7874015748031497" header="0.5118110236220472" footer="0.31496062992125984"/>
  <pageSetup fitToHeight="1" fitToWidth="1" orientation="landscape" paperSize="9" scale="85" r:id="rId2"/>
  <headerFooter alignWithMargins="0">
    <oddFooter>&amp;L&amp;"Times New Roman,Normal"&amp;8&amp;Z&amp;F - 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pleoni</dc:creator>
  <cp:keywords/>
  <dc:description/>
  <cp:lastModifiedBy>AAguirre</cp:lastModifiedBy>
  <cp:lastPrinted>2014-06-04T14:09:49Z</cp:lastPrinted>
  <dcterms:created xsi:type="dcterms:W3CDTF">2013-05-20T21:18:18Z</dcterms:created>
  <dcterms:modified xsi:type="dcterms:W3CDTF">2014-06-09T19:51:13Z</dcterms:modified>
  <cp:category/>
  <cp:version/>
  <cp:contentType/>
  <cp:contentStatus/>
</cp:coreProperties>
</file>