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80" windowHeight="8580" activeTab="0"/>
  </bookViews>
  <sheets>
    <sheet name="ANEXO" sheetId="1" r:id="rId1"/>
    <sheet name="Hoja1" sheetId="2" r:id="rId2"/>
  </sheets>
  <definedNames>
    <definedName name="_xlnm._FilterDatabase" localSheetId="0" hidden="1">'ANEXO'!$A$15:$K$182</definedName>
    <definedName name="_xlnm.Print_Titles" localSheetId="0">'ANEXO'!$11:$15</definedName>
  </definedNames>
  <calcPr fullCalcOnLoad="1"/>
</workbook>
</file>

<file path=xl/comments1.xml><?xml version="1.0" encoding="utf-8"?>
<comments xmlns="http://schemas.openxmlformats.org/spreadsheetml/2006/main">
  <authors>
    <author>mcalfano</author>
  </authors>
  <commentList>
    <comment ref="C116" authorId="0">
      <text>
        <r>
          <rPr>
            <b/>
            <sz val="8"/>
            <rFont val="Tahoma"/>
            <family val="2"/>
          </rPr>
          <t>mcalfano:</t>
        </r>
        <r>
          <rPr>
            <sz val="8"/>
            <rFont val="Tahoma"/>
            <family val="2"/>
          </rPr>
          <t xml:space="preserve">
CAMBIA POR REFSA A PARTIR DEL 25/03/2010</t>
        </r>
      </text>
    </comment>
  </commentList>
</comments>
</file>

<file path=xl/sharedStrings.xml><?xml version="1.0" encoding="utf-8"?>
<sst xmlns="http://schemas.openxmlformats.org/spreadsheetml/2006/main" count="197" uniqueCount="195">
  <si>
    <t xml:space="preserve">CENTRAL PUERTO SA             </t>
  </si>
  <si>
    <t xml:space="preserve">C.TERMICA ALTO VALLE          </t>
  </si>
  <si>
    <t xml:space="preserve">CENTRAL DIQUE S.A.            </t>
  </si>
  <si>
    <t xml:space="preserve">CENTRAL DOCK SUD              </t>
  </si>
  <si>
    <t xml:space="preserve">C.TERMICA GUEMES              </t>
  </si>
  <si>
    <t>GEN.MEDITERRANEA (EX ENRON)</t>
  </si>
  <si>
    <t xml:space="preserve">HIDR. CERROS COLORADOS S.A.   </t>
  </si>
  <si>
    <t xml:space="preserve">HIDROELECTRICA EL CHOCON SA   </t>
  </si>
  <si>
    <t xml:space="preserve">H. DIAMANTE SA                </t>
  </si>
  <si>
    <t xml:space="preserve">HIDR. PIEDRA DEL AGUILA S.A.  </t>
  </si>
  <si>
    <t xml:space="preserve">HIDROELECTRICA RIO HONDO SA   </t>
  </si>
  <si>
    <t xml:space="preserve">HIDROELECTRICA TUCUMAN SA     </t>
  </si>
  <si>
    <t xml:space="preserve">NUCLEOELECTRICA ARG. SA       </t>
  </si>
  <si>
    <t xml:space="preserve">LEDESMA SAAI                  </t>
  </si>
  <si>
    <t>YAC.ENTRE LOMAS AUTOGENERADOR</t>
  </si>
  <si>
    <t xml:space="preserve">MOLINO JUAN SEMINO SA         </t>
  </si>
  <si>
    <t xml:space="preserve">SHELL CAPSA PTA. DOCK SUD     </t>
  </si>
  <si>
    <t xml:space="preserve">SIDERAR PTA. IND. SAN NICOLAS </t>
  </si>
  <si>
    <t xml:space="preserve">YPF YAC P.HERNANDEZ AUTOG     </t>
  </si>
  <si>
    <t>YPF Autogenerador Pza. Huincul</t>
  </si>
  <si>
    <t>YPF LOS PERALES AUTOG</t>
  </si>
  <si>
    <t>SIDERCA SA(EX ARGENER-GEN.PAR)</t>
  </si>
  <si>
    <t xml:space="preserve">DISTRO CUYO S.A.              </t>
  </si>
  <si>
    <t xml:space="preserve">TRANSNEA S.A.                 </t>
  </si>
  <si>
    <t>TRANSNOA S.A.</t>
  </si>
  <si>
    <t xml:space="preserve">TRANSBA SA                    </t>
  </si>
  <si>
    <t xml:space="preserve">TRANSCOMAHUE - ERSA           </t>
  </si>
  <si>
    <t>COOP. TRENQUE LAUQUEN</t>
  </si>
  <si>
    <t>COOP. ZARATE  BS. AS.</t>
  </si>
  <si>
    <t xml:space="preserve">DPE CORRIENTES                </t>
  </si>
  <si>
    <t xml:space="preserve">EMP DIST ENERG ATLANTICA      </t>
  </si>
  <si>
    <t>EMP. DE ENERGIA DE LA RIOJA SA</t>
  </si>
  <si>
    <t xml:space="preserve">EMP DIST ENERG NORTE          </t>
  </si>
  <si>
    <t xml:space="preserve">EMPRESA DIS. S. ESTERO SA     </t>
  </si>
  <si>
    <t xml:space="preserve">EDESAL DISTRIBUIDOR           </t>
  </si>
  <si>
    <t xml:space="preserve">EMP.DIST.ENERGIA DE SALTA     </t>
  </si>
  <si>
    <t xml:space="preserve">EDE TUCUMAN                   </t>
  </si>
  <si>
    <t xml:space="preserve">EMP.ELECTRIC.DE MISIONES S.A. </t>
  </si>
  <si>
    <t xml:space="preserve">EPESF DISTRIBUIDOR            </t>
  </si>
  <si>
    <t xml:space="preserve">ENERGIA SAN JUAN SA EX-EDESSA </t>
  </si>
  <si>
    <t xml:space="preserve">SECHEEP                       </t>
  </si>
  <si>
    <t>USINA POPULAR DE TANDIL-DISTR.</t>
  </si>
  <si>
    <t>EDENOR S.A.</t>
  </si>
  <si>
    <t>PAMPA ENERGIA S.A.</t>
  </si>
  <si>
    <t>TRANSPA S.A.</t>
  </si>
  <si>
    <t xml:space="preserve">GENELBA - PEREZ COMPANC       </t>
  </si>
  <si>
    <t xml:space="preserve">HIDROELECTRICA LOS NIHUILES SA </t>
  </si>
  <si>
    <t xml:space="preserve">PICHI PICUN LEUFU </t>
  </si>
  <si>
    <t>ARCOR S.A.</t>
  </si>
  <si>
    <t xml:space="preserve">EPEN  (incluye DISTRO y distribución)        </t>
  </si>
  <si>
    <t xml:space="preserve">CALF NEUQUEN                  </t>
  </si>
  <si>
    <t>DIST. DE ENER. DE CAUCETE</t>
  </si>
  <si>
    <t>ENERGIA DE ENTRE RIOS S.A.</t>
  </si>
  <si>
    <t xml:space="preserve">EMP DIST ENERG SUR  (incluye MEMSP)      </t>
  </si>
  <si>
    <t>EDESTESA (EMP.DIST.EL.DEL ESTE)</t>
  </si>
  <si>
    <t>EDELAP S.A.</t>
  </si>
  <si>
    <t>EDESUR S.A.</t>
  </si>
  <si>
    <t>SERVICIOS PÚBLICOS S.E. SANTA CRUZ</t>
  </si>
  <si>
    <t>COOPERATIVA DE SAN CARLOS DE BARILOCHE</t>
  </si>
  <si>
    <t>TOTAL</t>
  </si>
  <si>
    <t xml:space="preserve">CENTRAL CASA DE PIEDRA        </t>
  </si>
  <si>
    <t>C.COSTA ATLANTICA (EX ESEBAG)</t>
  </si>
  <si>
    <t xml:space="preserve">CENTRAL COSTANERA SA          </t>
  </si>
  <si>
    <t>CONSORCIO POTRERILLOS</t>
  </si>
  <si>
    <t xml:space="preserve">CENTRAL PIEDRABUENA           </t>
  </si>
  <si>
    <t xml:space="preserve">APELP                         </t>
  </si>
  <si>
    <t xml:space="preserve">COOP. CELTA - TRES ARROYOS    </t>
  </si>
  <si>
    <t>COOP.DE SAN ANTONIO DE ARECO</t>
  </si>
  <si>
    <t>COOPERATIVA DE BARKER</t>
  </si>
  <si>
    <t xml:space="preserve">COOP. CASTELLI                </t>
  </si>
  <si>
    <t>COOP. CHACABUCO</t>
  </si>
  <si>
    <t>COOP. COLON  BS. AS.</t>
  </si>
  <si>
    <t xml:space="preserve">COOP. CNEL. DORREGO  BS. AS.  </t>
  </si>
  <si>
    <t>CEOS CONCORDIA</t>
  </si>
  <si>
    <t xml:space="preserve">COOP. VILLA GESELL            </t>
  </si>
  <si>
    <t>COOPER.ELEC.GODOY CRUZ DISTRIB</t>
  </si>
  <si>
    <t>COOP. GUALEGUAYCHU  E.R.</t>
  </si>
  <si>
    <t>COOPERATIVA DE LEZAMA</t>
  </si>
  <si>
    <t>COOP. DE E  LAS FLORES</t>
  </si>
  <si>
    <t xml:space="preserve">COOP. LUJAN  BS. AS.          </t>
  </si>
  <si>
    <t>COOPERATIVA MONTE</t>
  </si>
  <si>
    <t xml:space="preserve">COOP. MNO. MORENO  BS. AS.    </t>
  </si>
  <si>
    <t>COOPERATIVA DE NECOCHEA</t>
  </si>
  <si>
    <t>COOP. AZUL   BS. AS.</t>
  </si>
  <si>
    <t>COOP. OLAVARRIA  BS. AS.</t>
  </si>
  <si>
    <t>COOP. PERGAMINO  BS. AS.</t>
  </si>
  <si>
    <t>COOPERATIVA DE PIEDRITAS</t>
  </si>
  <si>
    <t>COOPERATIVA DE PIGUE-DISTRIB.</t>
  </si>
  <si>
    <t>COOP. ELECT PRINGLES</t>
  </si>
  <si>
    <t>COOP  PUNTA ALTA</t>
  </si>
  <si>
    <t xml:space="preserve">COOP. RAMALLO                 </t>
  </si>
  <si>
    <t xml:space="preserve">COOP. DE ELECTR. DE RANCHOS   </t>
  </si>
  <si>
    <t>COOPERATIVA ELEC. DE RIVADAVIA</t>
  </si>
  <si>
    <t>COOP.DE LUZ Y F.DE ROJAS</t>
  </si>
  <si>
    <t>COOPERATIVA SALADILLO</t>
  </si>
  <si>
    <t xml:space="preserve">COOP. SALTO  BS. AS.          </t>
  </si>
  <si>
    <t xml:space="preserve">COOP. SAN PEDRO               </t>
  </si>
  <si>
    <t>COOPERATIVA DE PUAN LTDA.</t>
  </si>
  <si>
    <t>Ingresos</t>
  </si>
  <si>
    <t>Nº de</t>
  </si>
  <si>
    <t>Brutos por</t>
  </si>
  <si>
    <t xml:space="preserve">Alícuota </t>
  </si>
  <si>
    <t>Orden</t>
  </si>
  <si>
    <t>EMPRESAS</t>
  </si>
  <si>
    <t>Empresa</t>
  </si>
  <si>
    <t>por Empresa</t>
  </si>
  <si>
    <t>- $ -</t>
  </si>
  <si>
    <t>- % -</t>
  </si>
  <si>
    <t>1º, 2º y 3º</t>
  </si>
  <si>
    <t>ELECTRICIDAD DE MENDOZA S.A.</t>
  </si>
  <si>
    <t>TERMOANDES S.A.</t>
  </si>
  <si>
    <t>TERMOELECTRICA M.BELGRANO S.A.</t>
  </si>
  <si>
    <t>TERMOELE. JOSE SAN MARTIN S.A</t>
  </si>
  <si>
    <t>ENARSA</t>
  </si>
  <si>
    <t>DIR. GRAL. SERV. PUBL. DE LA PROV. DE CHUBUT</t>
  </si>
  <si>
    <t>ALTO PARANA-PTO.PIRAY</t>
  </si>
  <si>
    <t>SOLALBAN ENERGIA SA</t>
  </si>
  <si>
    <t>TOTAL CUOTAS</t>
  </si>
  <si>
    <t>ANEXO I</t>
  </si>
  <si>
    <t xml:space="preserve">ALICUOTAS POR EMPRESAS </t>
  </si>
  <si>
    <t xml:space="preserve">ENERGÍA PROV SOC DEL ESTADO EPSE </t>
  </si>
  <si>
    <t xml:space="preserve">CAPEX </t>
  </si>
  <si>
    <t xml:space="preserve">C. TERMICAS MENDOZA SA    </t>
  </si>
  <si>
    <t xml:space="preserve">EBISA </t>
  </si>
  <si>
    <t xml:space="preserve">EPEC </t>
  </si>
  <si>
    <t>Centrales Térmicas Patagónicas S.A.</t>
  </si>
  <si>
    <t>Electropatagonia S.A.</t>
  </si>
  <si>
    <t>Hidroeléctrica F. Ameghino S.A.</t>
  </si>
  <si>
    <t>Hidroeléctrica Futaleufú S.A.</t>
  </si>
  <si>
    <t>Energia del Sur S.A.</t>
  </si>
  <si>
    <t>TRANSENER S.A.</t>
  </si>
  <si>
    <t>COOP. DE ELECT Y OBRAS PUB. DE SAN BERNARDO LTDA.</t>
  </si>
  <si>
    <t xml:space="preserve">ENERGIA DE CATAMARCA S.A.P.E.M (EX EDECAT S.A)     </t>
  </si>
  <si>
    <t xml:space="preserve">REFSA (EX EDEFOR SA)       </t>
  </si>
  <si>
    <t xml:space="preserve">EMP DE ENERGIA DE RIO NEGRO SA </t>
  </si>
  <si>
    <t>MOLINOS RIO DE LA PLATA S.A.</t>
  </si>
  <si>
    <t>NIDERA SAFORCADA</t>
  </si>
  <si>
    <t>MEDANITO S.A.</t>
  </si>
  <si>
    <t>EMDERSA</t>
  </si>
  <si>
    <t>AZUCARERA JUAN M. TERÁN S.A.</t>
  </si>
  <si>
    <t>YPF S.A. - C.T.LOMITA</t>
  </si>
  <si>
    <t>LA PLATA COGENERACIÓN</t>
  </si>
  <si>
    <t>SEA ENERGY PARQUE EOLICO</t>
  </si>
  <si>
    <t>EMP. JUJEÑA DE SIST. ENERG. DISPERSOS</t>
  </si>
  <si>
    <t>HYCHICO S.A.</t>
  </si>
  <si>
    <t>PARQUE EOLICO ARAUCO</t>
  </si>
  <si>
    <t>GENERADORA CORDOBA S.A.</t>
  </si>
  <si>
    <t>Dpto. Prov de Aguas de la Prov de Río Negro</t>
  </si>
  <si>
    <t>Serv. de Ing. Eléctrica y Electromecánica SRL</t>
  </si>
  <si>
    <t>PETROBRAS - PROYECTO ECOENERGIA</t>
  </si>
  <si>
    <t>GENERADORA ELECTRICA MENDOZ.SA</t>
  </si>
  <si>
    <t>Ministerio de Infraestructura, Vivienda y Transporte de la Prov. De Mendoza</t>
  </si>
  <si>
    <t>CENTRAL TERMICA ROCA S.A (Incluye Turbine Power)</t>
  </si>
  <si>
    <t>SINOPEC Arg. - El Huemul</t>
  </si>
  <si>
    <t>C.ELECT.MONTE HERMOSO LTDA.</t>
  </si>
  <si>
    <t>VIENTOS DE LA PATAGONIA S.A.</t>
  </si>
  <si>
    <t>YPF - ENERGÍA ELÉCTRICA</t>
  </si>
  <si>
    <t>GENERADORA ELÉCTRICA TUCUMÁN</t>
  </si>
  <si>
    <t xml:space="preserve">GENERACIÓN ROSARIO </t>
  </si>
  <si>
    <t>GENNEIA S.A. (EX EMGASUD S.A.)</t>
  </si>
  <si>
    <t>EMPRESA JUJENIA DE ENERGIA SA</t>
  </si>
  <si>
    <t>Ingenio y Ref.S.Martin Tabacal</t>
  </si>
  <si>
    <t>AES ARGENTINA GENERACIÓN (EX AES JURAMENTOS.A.)</t>
  </si>
  <si>
    <t>AES ARGENTINA GENERACIÓN (EX C.T. AES PARANA)</t>
  </si>
  <si>
    <t xml:space="preserve">AES ARGENTINA GENERACIÓN (EX C.TERMICA SAN NICOLAS SA)      </t>
  </si>
  <si>
    <t>AES ARGENTINA GENERACIÓN (EX AES ALICURA S.A.)</t>
  </si>
  <si>
    <t xml:space="preserve">AES ARGENTINA GENERACIÓN (EX HIDR. SAN JUAN SA)      </t>
  </si>
  <si>
    <t>AGGREKO ARGENTINA S.R.L</t>
  </si>
  <si>
    <t>INDUSTRIAS JUAN F. SECCO S.A.</t>
  </si>
  <si>
    <t>SULLAIR ARGENTINA S.A.</t>
  </si>
  <si>
    <t>SO ENERGY ARGENTINA S.A.</t>
  </si>
  <si>
    <t>APR ENERGY S.R.L</t>
  </si>
  <si>
    <t>TURBODISEL S.A.</t>
  </si>
  <si>
    <t>ENERGYST S.A.</t>
  </si>
  <si>
    <t>CENTRAL TÉRMICA ALMIRANTE BROWN S.A.</t>
  </si>
  <si>
    <t>FIDEICOMISO CENTRAL VUELTA DE OBLIGADO</t>
  </si>
  <si>
    <t>TERMOELECTRICA GUILLERMO BROWN</t>
  </si>
  <si>
    <t>Coop. Prov. S.P. de SARMIENTO</t>
  </si>
  <si>
    <t>GENERACIÓN MEDITERRÁNEA S.A.</t>
  </si>
  <si>
    <t>GENERACIÓN INDEPENDENCIA S.A.</t>
  </si>
  <si>
    <t>GENERACIÓN LA BANDA S.A.</t>
  </si>
  <si>
    <t>GENERACIÓN RIOJANA S.A.</t>
  </si>
  <si>
    <t>TASA DE FISCALIZACION Y  CONTROL 2017</t>
  </si>
  <si>
    <t>TOTAL PRESUPUESTO ENRE - EJERCICIO 2017</t>
  </si>
  <si>
    <t>TOTAL 1º, 2º y 3º ANTICIPOS 2017 (75 %)</t>
  </si>
  <si>
    <t>TOTAL A RECAUDAR - PAGO FINAL 2017 ( 25 %)</t>
  </si>
  <si>
    <t>2º CUOTA (21/04/2017)</t>
  </si>
  <si>
    <t>3º CUOTA (21/07/2017)</t>
  </si>
  <si>
    <t>GENERACIÓN FRÍAS S.A.</t>
  </si>
  <si>
    <t>NOTA: serán considerados como ingresos por Generación Mediterránea, para su facturación en la Tasa 2017, los ingresos correspondientes a las empresas:</t>
  </si>
  <si>
    <t>Ingresos Brutos por Empresa</t>
  </si>
  <si>
    <t>Alícuota por Empresa</t>
  </si>
  <si>
    <t>TOTAL CUOTAS 1º, 2º Y 3º</t>
  </si>
  <si>
    <t xml:space="preserve">CHEVRON ARGENTINA - HUANTRAICO </t>
  </si>
  <si>
    <t>1º CUOTA (20/01/2017) - RES ENRE 625/16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</si>
</sst>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\ ###\ ##0"/>
    <numFmt numFmtId="166" formatCode="0.0000"/>
    <numFmt numFmtId="167" formatCode="0.0"/>
    <numFmt numFmtId="168" formatCode="0.0000%"/>
    <numFmt numFmtId="169" formatCode="#,##0.000"/>
    <numFmt numFmtId="170" formatCode="[$-2C0A]dddd\,\ dd&quot; de &quot;mmmm&quot; de &quot;yyyy"/>
    <numFmt numFmtId="171" formatCode="#,##0.0000000"/>
    <numFmt numFmtId="172" formatCode="0.000000"/>
    <numFmt numFmtId="173" formatCode="#,##0.0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Continuous"/>
    </xf>
    <xf numFmtId="37" fontId="2" fillId="33" borderId="10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37" fontId="2" fillId="33" borderId="10" xfId="0" applyNumberFormat="1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165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2" fillId="33" borderId="11" xfId="0" applyNumberFormat="1" applyFont="1" applyFill="1" applyBorder="1" applyAlignment="1">
      <alignment/>
    </xf>
    <xf numFmtId="165" fontId="0" fillId="33" borderId="12" xfId="0" applyNumberFormat="1" applyFont="1" applyFill="1" applyBorder="1" applyAlignment="1">
      <alignment horizontal="center"/>
    </xf>
    <xf numFmtId="37" fontId="2" fillId="33" borderId="13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"/>
    </xf>
    <xf numFmtId="165" fontId="2" fillId="33" borderId="15" xfId="0" applyNumberFormat="1" applyFont="1" applyFill="1" applyBorder="1" applyAlignment="1" quotePrefix="1">
      <alignment horizontal="center"/>
    </xf>
    <xf numFmtId="3" fontId="2" fillId="33" borderId="16" xfId="0" applyNumberFormat="1" applyFont="1" applyFill="1" applyBorder="1" applyAlignment="1">
      <alignment horizontal="center"/>
    </xf>
    <xf numFmtId="165" fontId="2" fillId="33" borderId="15" xfId="0" applyNumberFormat="1" applyFont="1" applyFill="1" applyBorder="1" applyAlignment="1">
      <alignment horizontal="center"/>
    </xf>
    <xf numFmtId="165" fontId="0" fillId="33" borderId="15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165" fontId="0" fillId="34" borderId="11" xfId="0" applyNumberFormat="1" applyFont="1" applyFill="1" applyBorder="1" applyAlignment="1">
      <alignment horizontal="left"/>
    </xf>
    <xf numFmtId="3" fontId="0" fillId="34" borderId="11" xfId="0" applyNumberFormat="1" applyFont="1" applyFill="1" applyBorder="1" applyAlignment="1">
      <alignment horizontal="right"/>
    </xf>
    <xf numFmtId="166" fontId="0" fillId="34" borderId="11" xfId="0" applyNumberFormat="1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 horizontal="center"/>
    </xf>
    <xf numFmtId="3" fontId="0" fillId="34" borderId="17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165" fontId="0" fillId="34" borderId="11" xfId="0" applyNumberFormat="1" applyFont="1" applyFill="1" applyBorder="1" applyAlignment="1">
      <alignment vertical="center" wrapText="1"/>
    </xf>
    <xf numFmtId="165" fontId="0" fillId="34" borderId="11" xfId="0" applyNumberFormat="1" applyFont="1" applyFill="1" applyBorder="1" applyAlignment="1">
      <alignment horizontal="left" vertical="center" wrapText="1"/>
    </xf>
    <xf numFmtId="3" fontId="0" fillId="34" borderId="11" xfId="0" applyNumberFormat="1" applyFont="1" applyFill="1" applyBorder="1" applyAlignment="1">
      <alignment horizontal="right" vertical="center"/>
    </xf>
    <xf numFmtId="166" fontId="0" fillId="34" borderId="11" xfId="0" applyNumberFormat="1" applyFont="1" applyFill="1" applyBorder="1" applyAlignment="1">
      <alignment horizontal="center" vertical="center"/>
    </xf>
    <xf numFmtId="3" fontId="0" fillId="34" borderId="11" xfId="0" applyNumberFormat="1" applyFont="1" applyFill="1" applyBorder="1" applyAlignment="1">
      <alignment horizontal="center" vertical="center"/>
    </xf>
    <xf numFmtId="3" fontId="0" fillId="34" borderId="17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66" fontId="0" fillId="33" borderId="21" xfId="0" applyNumberFormat="1" applyFont="1" applyFill="1" applyBorder="1" applyAlignment="1">
      <alignment/>
    </xf>
    <xf numFmtId="166" fontId="0" fillId="33" borderId="11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166" fontId="2" fillId="33" borderId="11" xfId="0" applyNumberFormat="1" applyFont="1" applyFill="1" applyBorder="1" applyAlignment="1">
      <alignment/>
    </xf>
    <xf numFmtId="0" fontId="0" fillId="34" borderId="22" xfId="0" applyFont="1" applyFill="1" applyBorder="1" applyAlignment="1">
      <alignment horizontal="center"/>
    </xf>
    <xf numFmtId="165" fontId="0" fillId="34" borderId="23" xfId="0" applyNumberFormat="1" applyFont="1" applyFill="1" applyBorder="1" applyAlignment="1">
      <alignment horizontal="left"/>
    </xf>
    <xf numFmtId="166" fontId="0" fillId="34" borderId="23" xfId="0" applyNumberFormat="1" applyFont="1" applyFill="1" applyBorder="1" applyAlignment="1">
      <alignment horizontal="center"/>
    </xf>
    <xf numFmtId="3" fontId="0" fillId="34" borderId="23" xfId="0" applyNumberFormat="1" applyFont="1" applyFill="1" applyBorder="1" applyAlignment="1">
      <alignment horizontal="center"/>
    </xf>
    <xf numFmtId="3" fontId="0" fillId="34" borderId="2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3" fontId="0" fillId="34" borderId="25" xfId="0" applyNumberFormat="1" applyFont="1" applyFill="1" applyBorder="1" applyAlignment="1">
      <alignment horizontal="center"/>
    </xf>
    <xf numFmtId="3" fontId="0" fillId="34" borderId="26" xfId="0" applyNumberFormat="1" applyFont="1" applyFill="1" applyBorder="1" applyAlignment="1">
      <alignment horizontal="center"/>
    </xf>
    <xf numFmtId="3" fontId="0" fillId="34" borderId="26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right"/>
    </xf>
    <xf numFmtId="3" fontId="0" fillId="34" borderId="24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30" xfId="0" applyBorder="1" applyAlignment="1">
      <alignment horizontal="right" wrapText="1"/>
    </xf>
    <xf numFmtId="3" fontId="2" fillId="33" borderId="17" xfId="0" applyNumberFormat="1" applyFont="1" applyFill="1" applyBorder="1" applyAlignment="1">
      <alignment horizontal="right"/>
    </xf>
    <xf numFmtId="3" fontId="0" fillId="33" borderId="31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7" fontId="0" fillId="34" borderId="23" xfId="0" applyNumberFormat="1" applyFont="1" applyFill="1" applyBorder="1" applyAlignment="1">
      <alignment horizontal="right"/>
    </xf>
    <xf numFmtId="3" fontId="2" fillId="33" borderId="28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3" fontId="2" fillId="33" borderId="11" xfId="0" applyNumberFormat="1" applyFont="1" applyFill="1" applyBorder="1" applyAlignment="1">
      <alignment horizontal="right"/>
    </xf>
    <xf numFmtId="3" fontId="0" fillId="33" borderId="21" xfId="0" applyNumberFormat="1" applyFont="1" applyFill="1" applyBorder="1" applyAlignment="1">
      <alignment horizontal="right"/>
    </xf>
    <xf numFmtId="165" fontId="0" fillId="33" borderId="13" xfId="0" applyNumberFormat="1" applyFont="1" applyFill="1" applyBorder="1" applyAlignment="1">
      <alignment horizontal="center"/>
    </xf>
    <xf numFmtId="37" fontId="0" fillId="33" borderId="13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37" fontId="0" fillId="33" borderId="1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3" fontId="0" fillId="34" borderId="32" xfId="0" applyNumberFormat="1" applyFont="1" applyFill="1" applyBorder="1" applyAlignment="1">
      <alignment horizontal="right"/>
    </xf>
    <xf numFmtId="166" fontId="0" fillId="34" borderId="32" xfId="0" applyNumberFormat="1" applyFont="1" applyFill="1" applyBorder="1" applyAlignment="1">
      <alignment horizontal="center"/>
    </xf>
    <xf numFmtId="3" fontId="0" fillId="34" borderId="33" xfId="0" applyNumberFormat="1" applyFont="1" applyFill="1" applyBorder="1" applyAlignment="1">
      <alignment horizontal="right"/>
    </xf>
    <xf numFmtId="3" fontId="0" fillId="34" borderId="34" xfId="0" applyNumberFormat="1" applyFont="1" applyFill="1" applyBorder="1" applyAlignment="1">
      <alignment horizontal="center"/>
    </xf>
    <xf numFmtId="3" fontId="2" fillId="33" borderId="29" xfId="0" applyNumberFormat="1" applyFont="1" applyFill="1" applyBorder="1" applyAlignment="1">
      <alignment horizontal="center"/>
    </xf>
    <xf numFmtId="169" fontId="0" fillId="33" borderId="0" xfId="0" applyNumberForma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/>
    </xf>
    <xf numFmtId="171" fontId="0" fillId="0" borderId="0" xfId="0" applyNumberFormat="1" applyAlignment="1">
      <alignment horizontal="right"/>
    </xf>
    <xf numFmtId="169" fontId="0" fillId="0" borderId="0" xfId="0" applyNumberFormat="1" applyFont="1" applyAlignment="1">
      <alignment/>
    </xf>
    <xf numFmtId="3" fontId="0" fillId="34" borderId="32" xfId="0" applyNumberFormat="1" applyFont="1" applyFill="1" applyBorder="1" applyAlignment="1">
      <alignment horizontal="center"/>
    </xf>
    <xf numFmtId="3" fontId="0" fillId="34" borderId="33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173" fontId="0" fillId="33" borderId="0" xfId="0" applyNumberFormat="1" applyFill="1" applyBorder="1" applyAlignment="1">
      <alignment horizontal="center"/>
    </xf>
    <xf numFmtId="3" fontId="2" fillId="34" borderId="11" xfId="0" applyNumberFormat="1" applyFont="1" applyFill="1" applyBorder="1" applyAlignment="1">
      <alignment/>
    </xf>
    <xf numFmtId="0" fontId="6" fillId="0" borderId="0" xfId="0" applyFont="1" applyAlignment="1">
      <alignment vertical="top" wrapText="1"/>
    </xf>
    <xf numFmtId="0" fontId="0" fillId="33" borderId="35" xfId="0" applyFont="1" applyFill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3" fontId="2" fillId="0" borderId="3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37" fontId="1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47625</xdr:rowOff>
    </xdr:from>
    <xdr:to>
      <xdr:col>2</xdr:col>
      <xdr:colOff>1314450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7625"/>
          <a:ext cx="1381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0</xdr:row>
      <xdr:rowOff>85725</xdr:rowOff>
    </xdr:from>
    <xdr:to>
      <xdr:col>8</xdr:col>
      <xdr:colOff>819150</xdr:colOff>
      <xdr:row>1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5725"/>
          <a:ext cx="2219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7"/>
  <sheetViews>
    <sheetView tabSelected="1" view="pageLayout" workbookViewId="0" topLeftCell="A1">
      <selection activeCell="C6" sqref="C6"/>
    </sheetView>
  </sheetViews>
  <sheetFormatPr defaultColWidth="11.421875" defaultRowHeight="12.75"/>
  <cols>
    <col min="1" max="1" width="3.140625" style="0" customWidth="1"/>
    <col min="2" max="2" width="5.8515625" style="11" customWidth="1"/>
    <col min="3" max="3" width="43.140625" style="0" customWidth="1"/>
    <col min="4" max="4" width="14.28125" style="78" bestFit="1" customWidth="1"/>
    <col min="5" max="5" width="12.421875" style="0" bestFit="1" customWidth="1"/>
    <col min="6" max="6" width="12.421875" style="68" customWidth="1"/>
    <col min="7" max="7" width="12.421875" style="9" customWidth="1"/>
    <col min="8" max="8" width="15.57421875" style="9" customWidth="1"/>
    <col min="9" max="9" width="13.7109375" style="9" customWidth="1"/>
    <col min="10" max="10" width="12.28125" style="0" bestFit="1" customWidth="1"/>
    <col min="15" max="15" width="12.7109375" style="0" bestFit="1" customWidth="1"/>
  </cols>
  <sheetData>
    <row r="1" spans="3:4" ht="15">
      <c r="C1" s="105"/>
      <c r="D1" s="105"/>
    </row>
    <row r="2" spans="1:9" ht="12.75">
      <c r="A2" s="1"/>
      <c r="B2" s="115" t="s">
        <v>118</v>
      </c>
      <c r="C2" s="116"/>
      <c r="D2" s="116"/>
      <c r="E2" s="116"/>
      <c r="F2" s="116"/>
      <c r="G2" s="116"/>
      <c r="H2" s="116"/>
      <c r="I2" s="116"/>
    </row>
    <row r="3" spans="1:9" ht="12.75">
      <c r="A3" s="1"/>
      <c r="B3" s="112" t="s">
        <v>182</v>
      </c>
      <c r="C3" s="113"/>
      <c r="D3" s="113"/>
      <c r="E3" s="113"/>
      <c r="F3" s="113"/>
      <c r="G3" s="113"/>
      <c r="H3" s="113"/>
      <c r="I3" s="113"/>
    </row>
    <row r="4" spans="1:9" ht="12.75">
      <c r="A4" s="1"/>
      <c r="B4" s="112" t="s">
        <v>119</v>
      </c>
      <c r="C4" s="114"/>
      <c r="D4" s="114"/>
      <c r="E4" s="114"/>
      <c r="F4" s="114"/>
      <c r="G4" s="114"/>
      <c r="H4" s="114"/>
      <c r="I4" s="114"/>
    </row>
    <row r="5" spans="1:9" ht="12.75">
      <c r="A5" s="1"/>
      <c r="B5" s="7"/>
      <c r="C5" s="2"/>
      <c r="D5" s="73"/>
      <c r="E5" s="2"/>
      <c r="F5" s="63"/>
      <c r="G5" s="8"/>
      <c r="H5" s="8"/>
      <c r="I5" s="8"/>
    </row>
    <row r="6" spans="1:9" ht="12.75">
      <c r="A6" s="1"/>
      <c r="B6" s="7"/>
      <c r="C6" s="2"/>
      <c r="D6" s="73"/>
      <c r="E6" s="2"/>
      <c r="F6" s="63"/>
      <c r="G6" s="8"/>
      <c r="H6" s="8"/>
      <c r="I6" s="8"/>
    </row>
    <row r="7" spans="1:9" ht="12.75">
      <c r="A7" s="1"/>
      <c r="B7" s="7"/>
      <c r="C7" s="27" t="s">
        <v>183</v>
      </c>
      <c r="D7" s="74"/>
      <c r="E7" s="104">
        <v>470609192</v>
      </c>
      <c r="F7" s="63"/>
      <c r="G7" s="103"/>
      <c r="H7" s="95"/>
      <c r="I7" s="8"/>
    </row>
    <row r="8" spans="1:9" ht="12.75">
      <c r="A8" s="1"/>
      <c r="B8" s="7"/>
      <c r="C8" s="27" t="s">
        <v>184</v>
      </c>
      <c r="D8" s="75"/>
      <c r="E8" s="16">
        <v>352956894</v>
      </c>
      <c r="F8" s="63"/>
      <c r="G8" s="8"/>
      <c r="H8" s="95"/>
      <c r="I8" s="8"/>
    </row>
    <row r="9" spans="1:9" ht="12.75">
      <c r="A9" s="1"/>
      <c r="B9" s="7"/>
      <c r="C9" s="27" t="s">
        <v>185</v>
      </c>
      <c r="D9" s="75"/>
      <c r="E9" s="16">
        <v>117652298</v>
      </c>
      <c r="F9" s="63"/>
      <c r="G9" s="8"/>
      <c r="H9" s="8"/>
      <c r="I9" s="8"/>
    </row>
    <row r="10" spans="1:9" ht="13.5" thickBot="1">
      <c r="A10" s="1"/>
      <c r="B10" s="7"/>
      <c r="C10" s="2"/>
      <c r="D10" s="73"/>
      <c r="E10" s="2"/>
      <c r="F10" s="63"/>
      <c r="G10" s="8"/>
      <c r="H10" s="8"/>
      <c r="I10" s="8"/>
    </row>
    <row r="11" spans="1:9" s="11" customFormat="1" ht="12.75" customHeight="1">
      <c r="A11" s="10"/>
      <c r="B11" s="17"/>
      <c r="C11" s="82"/>
      <c r="D11" s="18" t="s">
        <v>98</v>
      </c>
      <c r="E11" s="83"/>
      <c r="F11" s="19"/>
      <c r="G11" s="117" t="s">
        <v>194</v>
      </c>
      <c r="H11" s="117" t="s">
        <v>186</v>
      </c>
      <c r="I11" s="117" t="s">
        <v>187</v>
      </c>
    </row>
    <row r="12" spans="1:9" s="11" customFormat="1" ht="12.75">
      <c r="A12" s="10"/>
      <c r="B12" s="20" t="s">
        <v>99</v>
      </c>
      <c r="C12" s="4"/>
      <c r="D12" s="3" t="s">
        <v>100</v>
      </c>
      <c r="E12" s="3" t="s">
        <v>101</v>
      </c>
      <c r="F12" s="21" t="s">
        <v>117</v>
      </c>
      <c r="G12" s="118"/>
      <c r="H12" s="118"/>
      <c r="I12" s="118"/>
    </row>
    <row r="13" spans="1:9" s="11" customFormat="1" ht="12.75">
      <c r="A13" s="10"/>
      <c r="B13" s="22" t="s">
        <v>102</v>
      </c>
      <c r="C13" s="4" t="s">
        <v>103</v>
      </c>
      <c r="D13" s="3" t="s">
        <v>104</v>
      </c>
      <c r="E13" s="3" t="s">
        <v>105</v>
      </c>
      <c r="F13" s="21" t="s">
        <v>108</v>
      </c>
      <c r="G13" s="118"/>
      <c r="H13" s="118"/>
      <c r="I13" s="118"/>
    </row>
    <row r="14" spans="1:9" s="11" customFormat="1" ht="12.75">
      <c r="A14" s="10"/>
      <c r="B14" s="23"/>
      <c r="C14" s="84"/>
      <c r="D14" s="5" t="s">
        <v>106</v>
      </c>
      <c r="E14" s="5" t="s">
        <v>107</v>
      </c>
      <c r="F14" s="24" t="s">
        <v>106</v>
      </c>
      <c r="G14" s="118"/>
      <c r="H14" s="118"/>
      <c r="I14" s="118"/>
    </row>
    <row r="15" spans="1:9" s="11" customFormat="1" ht="13.5" thickBot="1">
      <c r="A15" s="10"/>
      <c r="B15" s="23"/>
      <c r="C15" s="84"/>
      <c r="D15" s="85"/>
      <c r="E15" s="85"/>
      <c r="F15" s="57"/>
      <c r="G15" s="118"/>
      <c r="H15" s="118"/>
      <c r="I15" s="118"/>
    </row>
    <row r="16" spans="1:11" s="12" customFormat="1" ht="12.75">
      <c r="A16" s="13"/>
      <c r="B16" s="49">
        <v>1</v>
      </c>
      <c r="C16" s="50" t="s">
        <v>120</v>
      </c>
      <c r="D16" s="76">
        <v>124421630</v>
      </c>
      <c r="E16" s="51">
        <v>0.1434229268697128</v>
      </c>
      <c r="F16" s="64">
        <v>506222</v>
      </c>
      <c r="G16" s="58">
        <v>204078</v>
      </c>
      <c r="H16" s="52">
        <v>151072</v>
      </c>
      <c r="I16" s="53">
        <f>+F16-G16-H16</f>
        <v>151072</v>
      </c>
      <c r="J16" s="99"/>
      <c r="K16" s="86"/>
    </row>
    <row r="17" spans="1:11" s="12" customFormat="1" ht="12.75">
      <c r="A17" s="13"/>
      <c r="B17" s="33">
        <f>+B16+1</f>
        <v>2</v>
      </c>
      <c r="C17" s="28" t="s">
        <v>121</v>
      </c>
      <c r="D17" s="29">
        <v>522398418</v>
      </c>
      <c r="E17" s="30">
        <v>0.6021775321675794</v>
      </c>
      <c r="F17" s="65">
        <v>2125427</v>
      </c>
      <c r="G17" s="59">
        <v>856844</v>
      </c>
      <c r="H17" s="31">
        <v>634292</v>
      </c>
      <c r="I17" s="32">
        <f aca="true" t="shared" si="0" ref="I17:I80">+F17-G17-H17</f>
        <v>634291</v>
      </c>
      <c r="J17" s="99"/>
      <c r="K17" s="86"/>
    </row>
    <row r="18" spans="1:11" s="12" customFormat="1" ht="12.75">
      <c r="A18" s="13"/>
      <c r="B18" s="33">
        <f aca="true" t="shared" si="1" ref="B18:B81">+B17+1</f>
        <v>3</v>
      </c>
      <c r="C18" s="28" t="s">
        <v>60</v>
      </c>
      <c r="D18" s="29">
        <v>38138016</v>
      </c>
      <c r="E18" s="30">
        <v>0.043962339021952505</v>
      </c>
      <c r="F18" s="65">
        <v>155168</v>
      </c>
      <c r="G18" s="59">
        <v>62554</v>
      </c>
      <c r="H18" s="31">
        <v>46307</v>
      </c>
      <c r="I18" s="32">
        <f t="shared" si="0"/>
        <v>46307</v>
      </c>
      <c r="J18" s="99"/>
      <c r="K18" s="86"/>
    </row>
    <row r="19" spans="1:11" s="12" customFormat="1" ht="12.75">
      <c r="A19" s="13"/>
      <c r="B19" s="33">
        <f t="shared" si="1"/>
        <v>4</v>
      </c>
      <c r="C19" s="28" t="s">
        <v>61</v>
      </c>
      <c r="D19" s="29">
        <v>839929346</v>
      </c>
      <c r="E19" s="30">
        <v>0.9682008278390478</v>
      </c>
      <c r="F19" s="65">
        <v>3417332</v>
      </c>
      <c r="G19" s="59">
        <v>1377662</v>
      </c>
      <c r="H19" s="31">
        <v>1019835</v>
      </c>
      <c r="I19" s="32">
        <f t="shared" si="0"/>
        <v>1019835</v>
      </c>
      <c r="J19" s="99"/>
      <c r="K19" s="86"/>
    </row>
    <row r="20" spans="1:11" s="12" customFormat="1" ht="12.75">
      <c r="A20" s="13"/>
      <c r="B20" s="33">
        <f t="shared" si="1"/>
        <v>5</v>
      </c>
      <c r="C20" s="28" t="s">
        <v>62</v>
      </c>
      <c r="D20" s="29">
        <v>593452234</v>
      </c>
      <c r="E20" s="30">
        <v>0.6840824731009366</v>
      </c>
      <c r="F20" s="65">
        <v>2414516</v>
      </c>
      <c r="G20" s="59">
        <v>973387</v>
      </c>
      <c r="H20" s="31">
        <v>720564</v>
      </c>
      <c r="I20" s="32">
        <f t="shared" si="0"/>
        <v>720565</v>
      </c>
      <c r="J20" s="99"/>
      <c r="K20" s="86"/>
    </row>
    <row r="21" spans="1:11" s="12" customFormat="1" ht="12.75">
      <c r="A21" s="13"/>
      <c r="B21" s="33">
        <f t="shared" si="1"/>
        <v>6</v>
      </c>
      <c r="C21" s="28" t="s">
        <v>63</v>
      </c>
      <c r="D21" s="29">
        <v>165060299</v>
      </c>
      <c r="E21" s="30">
        <v>0.1902678110917686</v>
      </c>
      <c r="F21" s="65">
        <v>671563</v>
      </c>
      <c r="G21" s="59">
        <v>270734</v>
      </c>
      <c r="H21" s="31">
        <v>200414</v>
      </c>
      <c r="I21" s="32">
        <f t="shared" si="0"/>
        <v>200415</v>
      </c>
      <c r="J21" s="99"/>
      <c r="K21" s="86"/>
    </row>
    <row r="22" spans="1:11" s="12" customFormat="1" ht="12.75">
      <c r="A22" s="13"/>
      <c r="B22" s="33">
        <f t="shared" si="1"/>
        <v>7</v>
      </c>
      <c r="C22" s="28" t="s">
        <v>64</v>
      </c>
      <c r="D22" s="29">
        <v>273283213</v>
      </c>
      <c r="E22" s="30">
        <v>0.3150182028062094</v>
      </c>
      <c r="F22" s="65">
        <v>1111878</v>
      </c>
      <c r="G22" s="59">
        <v>448242</v>
      </c>
      <c r="H22" s="31">
        <v>331818</v>
      </c>
      <c r="I22" s="32">
        <f t="shared" si="0"/>
        <v>331818</v>
      </c>
      <c r="J22" s="99"/>
      <c r="K22" s="86"/>
    </row>
    <row r="23" spans="1:11" s="12" customFormat="1" ht="12.75">
      <c r="A23" s="13"/>
      <c r="B23" s="33">
        <f t="shared" si="1"/>
        <v>8</v>
      </c>
      <c r="C23" s="28" t="s">
        <v>43</v>
      </c>
      <c r="D23" s="29">
        <v>1074026141</v>
      </c>
      <c r="E23" s="30">
        <v>1.2380481808251738</v>
      </c>
      <c r="F23" s="65">
        <v>4369776</v>
      </c>
      <c r="G23" s="59">
        <v>1761630</v>
      </c>
      <c r="H23" s="31">
        <v>1304073</v>
      </c>
      <c r="I23" s="32">
        <f t="shared" si="0"/>
        <v>1304073</v>
      </c>
      <c r="J23" s="99"/>
      <c r="K23" s="86"/>
    </row>
    <row r="24" spans="1:11" s="12" customFormat="1" ht="12.75">
      <c r="A24" s="13"/>
      <c r="B24" s="33">
        <f t="shared" si="1"/>
        <v>9</v>
      </c>
      <c r="C24" s="28" t="s">
        <v>0</v>
      </c>
      <c r="D24" s="29">
        <v>1013776957</v>
      </c>
      <c r="E24" s="30">
        <v>1.168597922772841</v>
      </c>
      <c r="F24" s="65">
        <v>4124647</v>
      </c>
      <c r="G24" s="59">
        <v>1662809</v>
      </c>
      <c r="H24" s="31">
        <v>1230919</v>
      </c>
      <c r="I24" s="32">
        <f t="shared" si="0"/>
        <v>1230919</v>
      </c>
      <c r="J24" s="99"/>
      <c r="K24" s="86"/>
    </row>
    <row r="25" spans="1:11" s="12" customFormat="1" ht="12.75">
      <c r="A25" s="13"/>
      <c r="B25" s="33">
        <f t="shared" si="1"/>
        <v>10</v>
      </c>
      <c r="C25" s="28" t="s">
        <v>1</v>
      </c>
      <c r="D25" s="29">
        <v>52798624</v>
      </c>
      <c r="E25" s="30">
        <v>0.06086187095261059</v>
      </c>
      <c r="F25" s="65">
        <v>214816</v>
      </c>
      <c r="G25" s="59">
        <v>86601</v>
      </c>
      <c r="H25" s="31">
        <v>64108</v>
      </c>
      <c r="I25" s="32">
        <f t="shared" si="0"/>
        <v>64107</v>
      </c>
      <c r="J25" s="99"/>
      <c r="K25" s="86"/>
    </row>
    <row r="26" spans="1:11" s="12" customFormat="1" ht="12.75">
      <c r="A26" s="13"/>
      <c r="B26" s="33">
        <f t="shared" si="1"/>
        <v>11</v>
      </c>
      <c r="C26" s="28" t="s">
        <v>2</v>
      </c>
      <c r="D26" s="29">
        <v>14023154</v>
      </c>
      <c r="E26" s="30">
        <v>0.01616472787428296</v>
      </c>
      <c r="F26" s="65">
        <v>57055</v>
      </c>
      <c r="G26" s="59">
        <v>23001</v>
      </c>
      <c r="H26" s="31">
        <v>17027</v>
      </c>
      <c r="I26" s="32">
        <f t="shared" si="0"/>
        <v>17027</v>
      </c>
      <c r="J26" s="99"/>
      <c r="K26" s="86"/>
    </row>
    <row r="27" spans="1:11" s="12" customFormat="1" ht="12.75">
      <c r="A27" s="13"/>
      <c r="B27" s="33">
        <f t="shared" si="1"/>
        <v>12</v>
      </c>
      <c r="C27" s="28" t="s">
        <v>3</v>
      </c>
      <c r="D27" s="29">
        <v>429518340</v>
      </c>
      <c r="E27" s="30">
        <v>0.4951130881906984</v>
      </c>
      <c r="F27" s="65">
        <v>1747536</v>
      </c>
      <c r="G27" s="59">
        <v>704501</v>
      </c>
      <c r="H27" s="31">
        <v>521518</v>
      </c>
      <c r="I27" s="32">
        <f t="shared" si="0"/>
        <v>521517</v>
      </c>
      <c r="J27" s="99"/>
      <c r="K27" s="86"/>
    </row>
    <row r="28" spans="1:11" s="12" customFormat="1" ht="12.75">
      <c r="A28" s="13"/>
      <c r="B28" s="33">
        <f t="shared" si="1"/>
        <v>13</v>
      </c>
      <c r="C28" s="28" t="s">
        <v>4</v>
      </c>
      <c r="D28" s="29">
        <v>159942587</v>
      </c>
      <c r="E28" s="30">
        <v>0.18436853751758178</v>
      </c>
      <c r="F28" s="65">
        <v>650741</v>
      </c>
      <c r="G28" s="59">
        <v>262340</v>
      </c>
      <c r="H28" s="31">
        <v>194201</v>
      </c>
      <c r="I28" s="32">
        <f t="shared" si="0"/>
        <v>194200</v>
      </c>
      <c r="J28" s="99"/>
      <c r="K28" s="86"/>
    </row>
    <row r="29" spans="1:11" s="12" customFormat="1" ht="12.75">
      <c r="A29" s="13"/>
      <c r="B29" s="33">
        <f t="shared" si="1"/>
        <v>14</v>
      </c>
      <c r="C29" s="28" t="s">
        <v>122</v>
      </c>
      <c r="D29" s="29">
        <v>393453645</v>
      </c>
      <c r="E29" s="30">
        <v>0.45354070151192316</v>
      </c>
      <c r="F29" s="65">
        <v>1600803</v>
      </c>
      <c r="G29" s="59">
        <v>645347</v>
      </c>
      <c r="H29" s="31">
        <v>477728</v>
      </c>
      <c r="I29" s="32">
        <f t="shared" si="0"/>
        <v>477728</v>
      </c>
      <c r="J29" s="99"/>
      <c r="K29" s="86"/>
    </row>
    <row r="30" spans="1:11" s="12" customFormat="1" ht="12.75">
      <c r="A30" s="13"/>
      <c r="B30" s="33">
        <f t="shared" si="1"/>
        <v>15</v>
      </c>
      <c r="C30" s="28" t="s">
        <v>123</v>
      </c>
      <c r="D30" s="29">
        <v>3537472349</v>
      </c>
      <c r="E30" s="30">
        <v>4.077704479633148</v>
      </c>
      <c r="F30" s="65">
        <v>14392539</v>
      </c>
      <c r="G30" s="59">
        <v>5802204</v>
      </c>
      <c r="H30" s="31">
        <v>4295168</v>
      </c>
      <c r="I30" s="32">
        <f t="shared" si="0"/>
        <v>4295167</v>
      </c>
      <c r="J30" s="99"/>
      <c r="K30" s="86"/>
    </row>
    <row r="31" spans="1:16" s="12" customFormat="1" ht="12.75">
      <c r="A31" s="13"/>
      <c r="B31" s="33">
        <f t="shared" si="1"/>
        <v>16</v>
      </c>
      <c r="C31" s="28" t="s">
        <v>158</v>
      </c>
      <c r="D31" s="29">
        <v>74429185</v>
      </c>
      <c r="E31" s="30">
        <v>0.08579578612840329</v>
      </c>
      <c r="F31" s="65">
        <v>302822</v>
      </c>
      <c r="G31" s="59">
        <v>122080</v>
      </c>
      <c r="H31" s="31">
        <v>90371</v>
      </c>
      <c r="I31" s="32">
        <f t="shared" si="0"/>
        <v>90371</v>
      </c>
      <c r="J31" s="99"/>
      <c r="K31" s="86"/>
      <c r="L31" s="97"/>
      <c r="M31" s="97"/>
      <c r="N31" s="97"/>
      <c r="O31" s="97"/>
      <c r="P31" s="97"/>
    </row>
    <row r="32" spans="1:16" s="97" customFormat="1" ht="12.75">
      <c r="A32" s="96"/>
      <c r="B32" s="33">
        <f t="shared" si="1"/>
        <v>17</v>
      </c>
      <c r="C32" s="28" t="s">
        <v>124</v>
      </c>
      <c r="D32" s="29">
        <v>6807089781</v>
      </c>
      <c r="E32" s="30">
        <v>7.84664804548801</v>
      </c>
      <c r="F32" s="65">
        <v>27695149</v>
      </c>
      <c r="G32" s="59">
        <v>11165070</v>
      </c>
      <c r="H32" s="31">
        <v>8265040</v>
      </c>
      <c r="I32" s="32">
        <f t="shared" si="0"/>
        <v>8265039</v>
      </c>
      <c r="J32" s="99"/>
      <c r="K32" s="86"/>
      <c r="L32" s="12"/>
      <c r="M32" s="12"/>
      <c r="N32" s="12"/>
      <c r="O32" s="86"/>
      <c r="P32" s="12"/>
    </row>
    <row r="33" spans="1:15" s="12" customFormat="1" ht="12.75">
      <c r="A33" s="13"/>
      <c r="B33" s="33">
        <f t="shared" si="1"/>
        <v>18</v>
      </c>
      <c r="C33" s="28" t="s">
        <v>45</v>
      </c>
      <c r="D33" s="29">
        <v>1232773140</v>
      </c>
      <c r="E33" s="30">
        <v>1.4210385437416808</v>
      </c>
      <c r="F33" s="65">
        <v>5015654</v>
      </c>
      <c r="G33" s="59">
        <v>2022009</v>
      </c>
      <c r="H33" s="31">
        <v>1496823</v>
      </c>
      <c r="I33" s="32">
        <f t="shared" si="0"/>
        <v>1496822</v>
      </c>
      <c r="J33" s="99"/>
      <c r="K33" s="86"/>
      <c r="O33" s="86"/>
    </row>
    <row r="34" spans="1:11" s="12" customFormat="1" ht="12.75">
      <c r="A34" s="13"/>
      <c r="B34" s="33">
        <f t="shared" si="1"/>
        <v>19</v>
      </c>
      <c r="C34" s="28" t="s">
        <v>5</v>
      </c>
      <c r="D34" s="29">
        <v>1531902171</v>
      </c>
      <c r="E34" s="30">
        <v>1.7658496600863312</v>
      </c>
      <c r="F34" s="65">
        <v>6232688</v>
      </c>
      <c r="G34" s="59">
        <v>2512644</v>
      </c>
      <c r="H34" s="31">
        <v>1860022</v>
      </c>
      <c r="I34" s="32">
        <f t="shared" si="0"/>
        <v>1860022</v>
      </c>
      <c r="J34" s="99"/>
      <c r="K34" s="86"/>
    </row>
    <row r="35" spans="1:11" s="12" customFormat="1" ht="12.75">
      <c r="A35" s="13"/>
      <c r="B35" s="33">
        <f t="shared" si="1"/>
        <v>20</v>
      </c>
      <c r="C35" s="28" t="s">
        <v>6</v>
      </c>
      <c r="D35" s="29">
        <v>154368404</v>
      </c>
      <c r="E35" s="30">
        <v>0.17794308206608675</v>
      </c>
      <c r="F35" s="65">
        <v>628062</v>
      </c>
      <c r="G35" s="59">
        <v>253197</v>
      </c>
      <c r="H35" s="31">
        <v>187433</v>
      </c>
      <c r="I35" s="32">
        <f t="shared" si="0"/>
        <v>187432</v>
      </c>
      <c r="J35" s="99"/>
      <c r="K35" s="86"/>
    </row>
    <row r="36" spans="1:11" s="12" customFormat="1" ht="12.75">
      <c r="A36" s="13"/>
      <c r="B36" s="33">
        <f t="shared" si="1"/>
        <v>21</v>
      </c>
      <c r="C36" s="28" t="s">
        <v>7</v>
      </c>
      <c r="D36" s="29">
        <v>399436700</v>
      </c>
      <c r="E36" s="30">
        <v>0.460437470664702</v>
      </c>
      <c r="F36" s="65">
        <v>1625146</v>
      </c>
      <c r="G36" s="59">
        <v>655161</v>
      </c>
      <c r="H36" s="31">
        <v>484993</v>
      </c>
      <c r="I36" s="32">
        <f t="shared" si="0"/>
        <v>484992</v>
      </c>
      <c r="J36" s="99"/>
      <c r="K36" s="86"/>
    </row>
    <row r="37" spans="1:11" s="12" customFormat="1" ht="12.75">
      <c r="A37" s="13"/>
      <c r="B37" s="33">
        <f t="shared" si="1"/>
        <v>22</v>
      </c>
      <c r="C37" s="35" t="s">
        <v>8</v>
      </c>
      <c r="D37" s="29">
        <v>98541466</v>
      </c>
      <c r="E37" s="30">
        <v>0.1135904221135207</v>
      </c>
      <c r="F37" s="65">
        <v>400925</v>
      </c>
      <c r="G37" s="59">
        <v>161629</v>
      </c>
      <c r="H37" s="31">
        <v>119648</v>
      </c>
      <c r="I37" s="32">
        <f t="shared" si="0"/>
        <v>119648</v>
      </c>
      <c r="J37" s="99"/>
      <c r="K37" s="86"/>
    </row>
    <row r="38" spans="1:11" s="12" customFormat="1" ht="12.75">
      <c r="A38" s="13"/>
      <c r="B38" s="33">
        <f t="shared" si="1"/>
        <v>23</v>
      </c>
      <c r="C38" s="28" t="s">
        <v>46</v>
      </c>
      <c r="D38" s="29">
        <v>126777087</v>
      </c>
      <c r="E38" s="30">
        <v>0.14613810217368328</v>
      </c>
      <c r="F38" s="65">
        <v>515805</v>
      </c>
      <c r="G38" s="59">
        <v>207941</v>
      </c>
      <c r="H38" s="31">
        <v>153932</v>
      </c>
      <c r="I38" s="32">
        <f t="shared" si="0"/>
        <v>153932</v>
      </c>
      <c r="J38" s="99"/>
      <c r="K38" s="86"/>
    </row>
    <row r="39" spans="1:11" s="12" customFormat="1" ht="12.75">
      <c r="A39" s="13"/>
      <c r="B39" s="33">
        <f t="shared" si="1"/>
        <v>24</v>
      </c>
      <c r="C39" s="28" t="s">
        <v>9</v>
      </c>
      <c r="D39" s="29">
        <v>441695493</v>
      </c>
      <c r="E39" s="30">
        <v>0.5091498993480534</v>
      </c>
      <c r="F39" s="65">
        <v>1797080</v>
      </c>
      <c r="G39" s="59">
        <v>724474</v>
      </c>
      <c r="H39" s="31">
        <v>536303</v>
      </c>
      <c r="I39" s="32">
        <f t="shared" si="0"/>
        <v>536303</v>
      </c>
      <c r="J39" s="99"/>
      <c r="K39" s="86"/>
    </row>
    <row r="40" spans="1:11" s="12" customFormat="1" ht="12.75">
      <c r="A40" s="13"/>
      <c r="B40" s="33">
        <f t="shared" si="1"/>
        <v>25</v>
      </c>
      <c r="C40" s="28" t="s">
        <v>10</v>
      </c>
      <c r="D40" s="29">
        <v>30325939</v>
      </c>
      <c r="E40" s="30">
        <v>0.0349572251340251</v>
      </c>
      <c r="F40" s="65">
        <v>123384</v>
      </c>
      <c r="G40" s="59">
        <v>49741</v>
      </c>
      <c r="H40" s="31">
        <v>36821</v>
      </c>
      <c r="I40" s="32">
        <f t="shared" si="0"/>
        <v>36822</v>
      </c>
      <c r="J40" s="99"/>
      <c r="K40" s="86"/>
    </row>
    <row r="41" spans="1:11" s="12" customFormat="1" ht="12.75">
      <c r="A41" s="13"/>
      <c r="B41" s="33">
        <f t="shared" si="1"/>
        <v>26</v>
      </c>
      <c r="C41" s="28" t="s">
        <v>11</v>
      </c>
      <c r="D41" s="29">
        <v>47114373</v>
      </c>
      <c r="E41" s="30">
        <v>0.054309538247420255</v>
      </c>
      <c r="F41" s="65">
        <v>191689</v>
      </c>
      <c r="G41" s="59">
        <v>77278</v>
      </c>
      <c r="H41" s="31">
        <v>57205</v>
      </c>
      <c r="I41" s="32">
        <f t="shared" si="0"/>
        <v>57206</v>
      </c>
      <c r="J41" s="99"/>
      <c r="K41" s="86"/>
    </row>
    <row r="42" spans="1:11" s="12" customFormat="1" ht="12.75">
      <c r="A42" s="13"/>
      <c r="B42" s="33">
        <f t="shared" si="1"/>
        <v>27</v>
      </c>
      <c r="C42" s="28" t="s">
        <v>12</v>
      </c>
      <c r="D42" s="29">
        <v>2692214551</v>
      </c>
      <c r="E42" s="30">
        <v>3.1033614546413646</v>
      </c>
      <c r="F42" s="65">
        <v>10953528</v>
      </c>
      <c r="G42" s="59">
        <v>4415802</v>
      </c>
      <c r="H42" s="31">
        <v>3268863</v>
      </c>
      <c r="I42" s="32">
        <f t="shared" si="0"/>
        <v>3268863</v>
      </c>
      <c r="J42" s="99"/>
      <c r="K42" s="86"/>
    </row>
    <row r="43" spans="1:11" s="12" customFormat="1" ht="12.75">
      <c r="A43" s="13"/>
      <c r="B43" s="33">
        <f t="shared" si="1"/>
        <v>28</v>
      </c>
      <c r="C43" s="28" t="s">
        <v>47</v>
      </c>
      <c r="D43" s="29">
        <v>100505996</v>
      </c>
      <c r="E43" s="30">
        <v>0.11585496922259939</v>
      </c>
      <c r="F43" s="65">
        <v>408918</v>
      </c>
      <c r="G43" s="59">
        <v>164851</v>
      </c>
      <c r="H43" s="31">
        <v>122033</v>
      </c>
      <c r="I43" s="32">
        <f t="shared" si="0"/>
        <v>122034</v>
      </c>
      <c r="J43" s="99"/>
      <c r="K43" s="86"/>
    </row>
    <row r="44" spans="1:11" s="12" customFormat="1" ht="12.75">
      <c r="A44" s="13"/>
      <c r="B44" s="33">
        <f t="shared" si="1"/>
        <v>29</v>
      </c>
      <c r="C44" s="28" t="s">
        <v>125</v>
      </c>
      <c r="D44" s="29">
        <v>13946786</v>
      </c>
      <c r="E44" s="30">
        <v>0.01607669718316288</v>
      </c>
      <c r="F44" s="65">
        <v>56744</v>
      </c>
      <c r="G44" s="59">
        <v>22876</v>
      </c>
      <c r="H44" s="31">
        <v>16934</v>
      </c>
      <c r="I44" s="32">
        <f t="shared" si="0"/>
        <v>16934</v>
      </c>
      <c r="J44" s="99"/>
      <c r="K44" s="86"/>
    </row>
    <row r="45" spans="1:11" s="12" customFormat="1" ht="12.75">
      <c r="A45" s="13"/>
      <c r="B45" s="33">
        <f t="shared" si="1"/>
        <v>30</v>
      </c>
      <c r="C45" s="28" t="s">
        <v>126</v>
      </c>
      <c r="D45" s="29">
        <v>1523857</v>
      </c>
      <c r="E45" s="30">
        <v>0.001756575854784252</v>
      </c>
      <c r="F45" s="65">
        <v>6200</v>
      </c>
      <c r="G45" s="59">
        <v>2499</v>
      </c>
      <c r="H45" s="31">
        <v>1850</v>
      </c>
      <c r="I45" s="32">
        <f t="shared" si="0"/>
        <v>1851</v>
      </c>
      <c r="J45" s="99"/>
      <c r="K45" s="86"/>
    </row>
    <row r="46" spans="1:11" s="12" customFormat="1" ht="12.75">
      <c r="A46" s="13"/>
      <c r="B46" s="33">
        <f t="shared" si="1"/>
        <v>31</v>
      </c>
      <c r="C46" s="28" t="s">
        <v>127</v>
      </c>
      <c r="D46" s="29">
        <v>40454084</v>
      </c>
      <c r="E46" s="30">
        <v>0.04663210995638956</v>
      </c>
      <c r="F46" s="65">
        <v>164591</v>
      </c>
      <c r="G46" s="59">
        <v>66353</v>
      </c>
      <c r="H46" s="31">
        <v>49119</v>
      </c>
      <c r="I46" s="32">
        <f t="shared" si="0"/>
        <v>49119</v>
      </c>
      <c r="J46" s="99"/>
      <c r="K46" s="86"/>
    </row>
    <row r="47" spans="1:11" s="12" customFormat="1" ht="12.75">
      <c r="A47" s="13"/>
      <c r="B47" s="33">
        <f t="shared" si="1"/>
        <v>32</v>
      </c>
      <c r="C47" s="28" t="s">
        <v>128</v>
      </c>
      <c r="D47" s="29">
        <v>385794782</v>
      </c>
      <c r="E47" s="30">
        <v>0.44471220000495726</v>
      </c>
      <c r="F47" s="65">
        <v>1569642</v>
      </c>
      <c r="G47" s="59">
        <v>632786</v>
      </c>
      <c r="H47" s="31">
        <v>468428</v>
      </c>
      <c r="I47" s="32">
        <f t="shared" si="0"/>
        <v>468428</v>
      </c>
      <c r="J47" s="99"/>
      <c r="K47" s="86"/>
    </row>
    <row r="48" spans="1:11" s="12" customFormat="1" ht="12.75">
      <c r="A48" s="13"/>
      <c r="B48" s="33">
        <f t="shared" si="1"/>
        <v>33</v>
      </c>
      <c r="C48" s="28" t="s">
        <v>129</v>
      </c>
      <c r="D48" s="29">
        <v>301028089</v>
      </c>
      <c r="E48" s="30">
        <v>0.3470001927669361</v>
      </c>
      <c r="F48" s="65">
        <v>1224761</v>
      </c>
      <c r="G48" s="59">
        <v>493750</v>
      </c>
      <c r="H48" s="31">
        <v>365506</v>
      </c>
      <c r="I48" s="32">
        <f t="shared" si="0"/>
        <v>365505</v>
      </c>
      <c r="J48" s="99"/>
      <c r="K48" s="86"/>
    </row>
    <row r="49" spans="1:11" s="12" customFormat="1" ht="12.75">
      <c r="A49" s="13"/>
      <c r="B49" s="33">
        <f t="shared" si="1"/>
        <v>34</v>
      </c>
      <c r="C49" s="28" t="s">
        <v>13</v>
      </c>
      <c r="D49" s="29">
        <v>2617637</v>
      </c>
      <c r="E49" s="30">
        <v>0.0030173946445039694</v>
      </c>
      <c r="F49" s="65">
        <v>10650</v>
      </c>
      <c r="G49" s="59">
        <v>4293</v>
      </c>
      <c r="H49" s="31">
        <v>3179</v>
      </c>
      <c r="I49" s="32">
        <f t="shared" si="0"/>
        <v>3178</v>
      </c>
      <c r="J49" s="99"/>
      <c r="K49" s="86"/>
    </row>
    <row r="50" spans="1:11" s="12" customFormat="1" ht="12.75">
      <c r="A50" s="13"/>
      <c r="B50" s="33">
        <f t="shared" si="1"/>
        <v>35</v>
      </c>
      <c r="C50" s="28" t="s">
        <v>48</v>
      </c>
      <c r="D50" s="29">
        <v>65462838</v>
      </c>
      <c r="E50" s="30">
        <v>0.07546012560000906</v>
      </c>
      <c r="F50" s="65">
        <v>266342</v>
      </c>
      <c r="G50" s="59">
        <v>107373</v>
      </c>
      <c r="H50" s="31">
        <v>79485</v>
      </c>
      <c r="I50" s="32">
        <f t="shared" si="0"/>
        <v>79484</v>
      </c>
      <c r="J50" s="99"/>
      <c r="K50" s="86"/>
    </row>
    <row r="51" spans="1:11" s="12" customFormat="1" ht="12.75">
      <c r="A51" s="13"/>
      <c r="B51" s="33">
        <f t="shared" si="1"/>
        <v>36</v>
      </c>
      <c r="C51" s="28" t="s">
        <v>14</v>
      </c>
      <c r="D51" s="29">
        <v>16235955</v>
      </c>
      <c r="E51" s="30">
        <v>0.018715461183276154</v>
      </c>
      <c r="F51" s="65">
        <v>66058</v>
      </c>
      <c r="G51" s="59">
        <v>26630</v>
      </c>
      <c r="H51" s="31">
        <v>19714</v>
      </c>
      <c r="I51" s="32">
        <f t="shared" si="0"/>
        <v>19714</v>
      </c>
      <c r="J51" s="99"/>
      <c r="K51" s="86"/>
    </row>
    <row r="52" spans="1:11" s="12" customFormat="1" ht="12.75">
      <c r="A52" s="13"/>
      <c r="B52" s="33">
        <f t="shared" si="1"/>
        <v>37</v>
      </c>
      <c r="C52" s="28" t="s">
        <v>15</v>
      </c>
      <c r="D52" s="29">
        <v>263</v>
      </c>
      <c r="E52" s="30">
        <v>3.031645684655833E-07</v>
      </c>
      <c r="F52" s="65">
        <v>0</v>
      </c>
      <c r="G52" s="59">
        <v>0</v>
      </c>
      <c r="H52" s="31">
        <v>0</v>
      </c>
      <c r="I52" s="32">
        <f t="shared" si="0"/>
        <v>0</v>
      </c>
      <c r="J52" s="99"/>
      <c r="K52" s="86"/>
    </row>
    <row r="53" spans="1:11" s="12" customFormat="1" ht="12.75">
      <c r="A53" s="54"/>
      <c r="B53" s="33">
        <f t="shared" si="1"/>
        <v>38</v>
      </c>
      <c r="C53" s="28" t="s">
        <v>16</v>
      </c>
      <c r="D53" s="29">
        <v>2953777</v>
      </c>
      <c r="E53" s="30">
        <v>0.003404868933644734</v>
      </c>
      <c r="F53" s="65">
        <v>12018</v>
      </c>
      <c r="G53" s="59">
        <v>4845</v>
      </c>
      <c r="H53" s="31">
        <v>3587</v>
      </c>
      <c r="I53" s="32">
        <f t="shared" si="0"/>
        <v>3586</v>
      </c>
      <c r="J53" s="99"/>
      <c r="K53" s="86"/>
    </row>
    <row r="54" spans="1:11" s="12" customFormat="1" ht="12.75">
      <c r="A54" s="13"/>
      <c r="B54" s="33">
        <f t="shared" si="1"/>
        <v>39</v>
      </c>
      <c r="C54" s="28" t="s">
        <v>17</v>
      </c>
      <c r="D54" s="29">
        <v>817509</v>
      </c>
      <c r="E54" s="30">
        <v>0.0009423565140750209</v>
      </c>
      <c r="F54" s="65">
        <v>3326</v>
      </c>
      <c r="G54" s="59">
        <v>1341</v>
      </c>
      <c r="H54" s="31">
        <v>993</v>
      </c>
      <c r="I54" s="32">
        <f t="shared" si="0"/>
        <v>992</v>
      </c>
      <c r="J54" s="99"/>
      <c r="K54" s="86"/>
    </row>
    <row r="55" spans="1:11" s="12" customFormat="1" ht="12.75">
      <c r="A55" s="13"/>
      <c r="B55" s="33">
        <f t="shared" si="1"/>
        <v>40</v>
      </c>
      <c r="C55" s="28" t="s">
        <v>18</v>
      </c>
      <c r="D55" s="29">
        <v>550505</v>
      </c>
      <c r="E55" s="30">
        <v>0.0006345764667800224</v>
      </c>
      <c r="F55" s="65">
        <v>2240</v>
      </c>
      <c r="G55" s="59">
        <v>903</v>
      </c>
      <c r="H55" s="31">
        <v>668</v>
      </c>
      <c r="I55" s="32">
        <f t="shared" si="0"/>
        <v>669</v>
      </c>
      <c r="J55" s="99"/>
      <c r="K55" s="86"/>
    </row>
    <row r="56" spans="1:11" s="12" customFormat="1" ht="12.75">
      <c r="A56" s="13"/>
      <c r="B56" s="33">
        <f t="shared" si="1"/>
        <v>41</v>
      </c>
      <c r="C56" s="28" t="s">
        <v>19</v>
      </c>
      <c r="D56" s="29">
        <v>166004322</v>
      </c>
      <c r="E56" s="30">
        <v>0.19135600244316245</v>
      </c>
      <c r="F56" s="65">
        <v>675404</v>
      </c>
      <c r="G56" s="59">
        <v>272282</v>
      </c>
      <c r="H56" s="31">
        <v>201561</v>
      </c>
      <c r="I56" s="32">
        <f t="shared" si="0"/>
        <v>201561</v>
      </c>
      <c r="J56" s="99"/>
      <c r="K56" s="86"/>
    </row>
    <row r="57" spans="1:11" s="12" customFormat="1" ht="12.75">
      <c r="A57" s="13"/>
      <c r="B57" s="33">
        <f t="shared" si="1"/>
        <v>42</v>
      </c>
      <c r="C57" s="28" t="s">
        <v>20</v>
      </c>
      <c r="D57" s="29">
        <v>173923765</v>
      </c>
      <c r="E57" s="30">
        <v>0.20048487894347725</v>
      </c>
      <c r="F57" s="65">
        <v>707625</v>
      </c>
      <c r="G57" s="59">
        <v>285272</v>
      </c>
      <c r="H57" s="31">
        <v>211176</v>
      </c>
      <c r="I57" s="32">
        <f t="shared" si="0"/>
        <v>211177</v>
      </c>
      <c r="J57" s="99"/>
      <c r="K57" s="86"/>
    </row>
    <row r="58" spans="1:11" s="12" customFormat="1" ht="12.75">
      <c r="A58" s="13"/>
      <c r="B58" s="33">
        <f t="shared" si="1"/>
        <v>43</v>
      </c>
      <c r="C58" s="28" t="s">
        <v>21</v>
      </c>
      <c r="D58" s="29">
        <v>192620490</v>
      </c>
      <c r="E58" s="30">
        <v>0.22203691151513003</v>
      </c>
      <c r="F58" s="65">
        <v>783695</v>
      </c>
      <c r="G58" s="59">
        <v>315938</v>
      </c>
      <c r="H58" s="31">
        <v>233878</v>
      </c>
      <c r="I58" s="32">
        <f t="shared" si="0"/>
        <v>233879</v>
      </c>
      <c r="J58" s="99"/>
      <c r="K58" s="86"/>
    </row>
    <row r="59" spans="1:11" s="12" customFormat="1" ht="12.75">
      <c r="A59" s="13"/>
      <c r="B59" s="33">
        <f t="shared" si="1"/>
        <v>44</v>
      </c>
      <c r="C59" s="28" t="s">
        <v>130</v>
      </c>
      <c r="D59" s="29">
        <v>297576735</v>
      </c>
      <c r="E59" s="30">
        <v>0.34302175837137727</v>
      </c>
      <c r="F59" s="65">
        <v>1210719</v>
      </c>
      <c r="G59" s="59">
        <v>488089</v>
      </c>
      <c r="H59" s="31">
        <v>361315</v>
      </c>
      <c r="I59" s="32">
        <f t="shared" si="0"/>
        <v>361315</v>
      </c>
      <c r="J59" s="99"/>
      <c r="K59" s="86"/>
    </row>
    <row r="60" spans="1:11" s="12" customFormat="1" ht="12.75">
      <c r="A60" s="13"/>
      <c r="B60" s="33">
        <f t="shared" si="1"/>
        <v>45</v>
      </c>
      <c r="C60" s="28" t="s">
        <v>22</v>
      </c>
      <c r="D60" s="29">
        <v>17720215</v>
      </c>
      <c r="E60" s="30">
        <v>0.020426392903392987</v>
      </c>
      <c r="F60" s="65">
        <v>72096</v>
      </c>
      <c r="G60" s="59">
        <v>29065</v>
      </c>
      <c r="H60" s="31">
        <v>21516</v>
      </c>
      <c r="I60" s="32">
        <f t="shared" si="0"/>
        <v>21515</v>
      </c>
      <c r="J60" s="99"/>
      <c r="K60" s="86"/>
    </row>
    <row r="61" spans="1:11" s="12" customFormat="1" ht="12.75">
      <c r="A61" s="13"/>
      <c r="B61" s="33">
        <f t="shared" si="1"/>
        <v>46</v>
      </c>
      <c r="C61" s="28" t="s">
        <v>23</v>
      </c>
      <c r="D61" s="29">
        <v>22981134</v>
      </c>
      <c r="E61" s="30">
        <v>0.026490743619618794</v>
      </c>
      <c r="F61" s="65">
        <v>93501</v>
      </c>
      <c r="G61" s="59">
        <v>37694</v>
      </c>
      <c r="H61" s="31">
        <v>27904</v>
      </c>
      <c r="I61" s="32">
        <f t="shared" si="0"/>
        <v>27903</v>
      </c>
      <c r="J61" s="99"/>
      <c r="K61" s="86"/>
    </row>
    <row r="62" spans="1:11" s="12" customFormat="1" ht="12.75">
      <c r="A62" s="13"/>
      <c r="B62" s="33">
        <f t="shared" si="1"/>
        <v>47</v>
      </c>
      <c r="C62" s="28" t="s">
        <v>24</v>
      </c>
      <c r="D62" s="29">
        <v>63327551</v>
      </c>
      <c r="E62" s="30">
        <v>0.0729987439958069</v>
      </c>
      <c r="F62" s="65">
        <v>257654</v>
      </c>
      <c r="G62" s="59">
        <v>103871</v>
      </c>
      <c r="H62" s="31">
        <v>76892</v>
      </c>
      <c r="I62" s="32">
        <f t="shared" si="0"/>
        <v>76891</v>
      </c>
      <c r="J62" s="99"/>
      <c r="K62" s="86"/>
    </row>
    <row r="63" spans="1:11" s="12" customFormat="1" ht="12.75">
      <c r="A63" s="13"/>
      <c r="B63" s="33">
        <f t="shared" si="1"/>
        <v>48</v>
      </c>
      <c r="C63" s="28" t="s">
        <v>44</v>
      </c>
      <c r="D63" s="29">
        <v>34366878</v>
      </c>
      <c r="E63" s="30">
        <v>0.039615284176347326</v>
      </c>
      <c r="F63" s="65">
        <v>139825</v>
      </c>
      <c r="G63" s="59">
        <v>56369</v>
      </c>
      <c r="H63" s="31">
        <v>41728</v>
      </c>
      <c r="I63" s="32">
        <f t="shared" si="0"/>
        <v>41728</v>
      </c>
      <c r="J63" s="99"/>
      <c r="K63" s="86"/>
    </row>
    <row r="64" spans="1:11" s="12" customFormat="1" ht="12.75">
      <c r="A64" s="13"/>
      <c r="B64" s="33">
        <f t="shared" si="1"/>
        <v>49</v>
      </c>
      <c r="C64" s="28" t="s">
        <v>25</v>
      </c>
      <c r="D64" s="29">
        <v>70712433</v>
      </c>
      <c r="E64" s="30">
        <v>0.081511422949036</v>
      </c>
      <c r="F64" s="65">
        <v>287700</v>
      </c>
      <c r="G64" s="59">
        <v>115983</v>
      </c>
      <c r="H64" s="31">
        <v>85859</v>
      </c>
      <c r="I64" s="32">
        <f t="shared" si="0"/>
        <v>85858</v>
      </c>
      <c r="J64" s="99"/>
      <c r="K64" s="86"/>
    </row>
    <row r="65" spans="1:11" s="12" customFormat="1" ht="12.75">
      <c r="A65" s="13"/>
      <c r="B65" s="33">
        <f t="shared" si="1"/>
        <v>50</v>
      </c>
      <c r="C65" s="28" t="s">
        <v>49</v>
      </c>
      <c r="D65" s="29">
        <v>336166217</v>
      </c>
      <c r="E65" s="30">
        <v>0.3875045099221012</v>
      </c>
      <c r="F65" s="65">
        <v>1367724</v>
      </c>
      <c r="G65" s="59">
        <v>551384</v>
      </c>
      <c r="H65" s="31">
        <v>408170</v>
      </c>
      <c r="I65" s="32">
        <f t="shared" si="0"/>
        <v>408170</v>
      </c>
      <c r="J65" s="99"/>
      <c r="K65" s="86"/>
    </row>
    <row r="66" spans="1:11" s="12" customFormat="1" ht="12.75">
      <c r="A66" s="13"/>
      <c r="B66" s="33">
        <f t="shared" si="1"/>
        <v>51</v>
      </c>
      <c r="C66" s="28" t="s">
        <v>26</v>
      </c>
      <c r="D66" s="29">
        <v>17422926</v>
      </c>
      <c r="E66" s="30">
        <v>0.020083702822044833</v>
      </c>
      <c r="F66" s="65">
        <v>70887</v>
      </c>
      <c r="G66" s="59">
        <v>28577</v>
      </c>
      <c r="H66" s="31">
        <v>21155</v>
      </c>
      <c r="I66" s="32">
        <f t="shared" si="0"/>
        <v>21155</v>
      </c>
      <c r="J66" s="99"/>
      <c r="K66" s="86"/>
    </row>
    <row r="67" spans="1:11" s="12" customFormat="1" ht="12.75">
      <c r="A67" s="13"/>
      <c r="B67" s="33">
        <f t="shared" si="1"/>
        <v>52</v>
      </c>
      <c r="C67" s="28" t="s">
        <v>65</v>
      </c>
      <c r="D67" s="29">
        <v>233521459</v>
      </c>
      <c r="E67" s="30">
        <v>0.2691841534037581</v>
      </c>
      <c r="F67" s="65">
        <v>950104</v>
      </c>
      <c r="G67" s="59">
        <v>383025</v>
      </c>
      <c r="H67" s="31">
        <v>283540</v>
      </c>
      <c r="I67" s="32">
        <f t="shared" si="0"/>
        <v>283539</v>
      </c>
      <c r="J67" s="99"/>
      <c r="K67" s="86"/>
    </row>
    <row r="68" spans="1:11" s="12" customFormat="1" ht="12.75">
      <c r="A68" s="13"/>
      <c r="B68" s="33">
        <f t="shared" si="1"/>
        <v>53</v>
      </c>
      <c r="C68" s="28" t="s">
        <v>50</v>
      </c>
      <c r="D68" s="29">
        <v>164231505</v>
      </c>
      <c r="E68" s="30">
        <v>0.18931244616645732</v>
      </c>
      <c r="F68" s="65">
        <v>668191</v>
      </c>
      <c r="G68" s="59">
        <v>269374</v>
      </c>
      <c r="H68" s="31">
        <v>199409</v>
      </c>
      <c r="I68" s="32">
        <f t="shared" si="0"/>
        <v>199408</v>
      </c>
      <c r="J68" s="99"/>
      <c r="K68" s="86"/>
    </row>
    <row r="69" spans="1:11" s="12" customFormat="1" ht="12.75">
      <c r="A69" s="13"/>
      <c r="B69" s="33">
        <f t="shared" si="1"/>
        <v>54</v>
      </c>
      <c r="C69" s="28" t="s">
        <v>66</v>
      </c>
      <c r="D69" s="29">
        <v>34180241</v>
      </c>
      <c r="E69" s="30">
        <v>0.03940014453541686</v>
      </c>
      <c r="F69" s="65">
        <v>139066</v>
      </c>
      <c r="G69" s="59">
        <v>56063</v>
      </c>
      <c r="H69" s="31">
        <v>41502</v>
      </c>
      <c r="I69" s="32">
        <f t="shared" si="0"/>
        <v>41501</v>
      </c>
      <c r="J69" s="99"/>
      <c r="K69" s="86"/>
    </row>
    <row r="70" spans="1:11" s="12" customFormat="1" ht="12.75">
      <c r="A70" s="13"/>
      <c r="B70" s="33">
        <f t="shared" si="1"/>
        <v>55</v>
      </c>
      <c r="C70" s="28" t="s">
        <v>67</v>
      </c>
      <c r="D70" s="29">
        <v>15679227</v>
      </c>
      <c r="E70" s="30">
        <v>0.0180737113586651</v>
      </c>
      <c r="F70" s="65">
        <v>63792</v>
      </c>
      <c r="G70" s="59">
        <v>25717</v>
      </c>
      <c r="H70" s="31">
        <v>19037</v>
      </c>
      <c r="I70" s="32">
        <f t="shared" si="0"/>
        <v>19038</v>
      </c>
      <c r="J70" s="99"/>
      <c r="K70" s="86"/>
    </row>
    <row r="71" spans="1:11" s="12" customFormat="1" ht="12.75">
      <c r="A71" s="13"/>
      <c r="B71" s="33">
        <f t="shared" si="1"/>
        <v>56</v>
      </c>
      <c r="C71" s="28" t="s">
        <v>68</v>
      </c>
      <c r="D71" s="29">
        <v>1435476</v>
      </c>
      <c r="E71" s="30">
        <v>0.0016546975744589412</v>
      </c>
      <c r="F71" s="65">
        <v>5840</v>
      </c>
      <c r="G71" s="59">
        <v>2354</v>
      </c>
      <c r="H71" s="31">
        <v>1743</v>
      </c>
      <c r="I71" s="32">
        <f t="shared" si="0"/>
        <v>1743</v>
      </c>
      <c r="J71" s="99"/>
      <c r="K71" s="86"/>
    </row>
    <row r="72" spans="1:11" s="12" customFormat="1" ht="12.75">
      <c r="A72" s="13"/>
      <c r="B72" s="33">
        <f t="shared" si="1"/>
        <v>57</v>
      </c>
      <c r="C72" s="28" t="s">
        <v>69</v>
      </c>
      <c r="D72" s="29">
        <v>4470407</v>
      </c>
      <c r="E72" s="30">
        <v>0.00515311410273963</v>
      </c>
      <c r="F72" s="65">
        <v>18188</v>
      </c>
      <c r="G72" s="59">
        <v>7332</v>
      </c>
      <c r="H72" s="31">
        <v>5428</v>
      </c>
      <c r="I72" s="32">
        <f t="shared" si="0"/>
        <v>5428</v>
      </c>
      <c r="J72" s="99"/>
      <c r="K72" s="86"/>
    </row>
    <row r="73" spans="1:11" s="12" customFormat="1" ht="12.75">
      <c r="A73" s="13"/>
      <c r="B73" s="33">
        <f t="shared" si="1"/>
        <v>58</v>
      </c>
      <c r="C73" s="28" t="s">
        <v>70</v>
      </c>
      <c r="D73" s="29">
        <v>27968103</v>
      </c>
      <c r="E73" s="30">
        <v>0.03223930751633454</v>
      </c>
      <c r="F73" s="65">
        <v>113791</v>
      </c>
      <c r="G73" s="59">
        <v>45874</v>
      </c>
      <c r="H73" s="31">
        <v>33958</v>
      </c>
      <c r="I73" s="32">
        <f t="shared" si="0"/>
        <v>33959</v>
      </c>
      <c r="J73" s="99"/>
      <c r="K73" s="86"/>
    </row>
    <row r="74" spans="1:11" s="12" customFormat="1" ht="12.75">
      <c r="A74" s="13"/>
      <c r="B74" s="33">
        <f t="shared" si="1"/>
        <v>59</v>
      </c>
      <c r="C74" s="28" t="s">
        <v>71</v>
      </c>
      <c r="D74" s="29">
        <v>15527169</v>
      </c>
      <c r="E74" s="30">
        <v>0.01789843151854442</v>
      </c>
      <c r="F74" s="65">
        <v>63174</v>
      </c>
      <c r="G74" s="59">
        <v>25468</v>
      </c>
      <c r="H74" s="31">
        <v>18853</v>
      </c>
      <c r="I74" s="32">
        <f t="shared" si="0"/>
        <v>18853</v>
      </c>
      <c r="J74" s="99"/>
      <c r="K74" s="86"/>
    </row>
    <row r="75" spans="1:11" s="12" customFormat="1" ht="12.75">
      <c r="A75" s="13"/>
      <c r="B75" s="33">
        <f t="shared" si="1"/>
        <v>60</v>
      </c>
      <c r="C75" s="28" t="s">
        <v>72</v>
      </c>
      <c r="D75" s="29">
        <v>5236361</v>
      </c>
      <c r="E75" s="30">
        <v>0.0060360422923764635</v>
      </c>
      <c r="F75" s="65">
        <v>21305</v>
      </c>
      <c r="G75" s="59">
        <v>8589</v>
      </c>
      <c r="H75" s="31">
        <v>6358</v>
      </c>
      <c r="I75" s="32">
        <f t="shared" si="0"/>
        <v>6358</v>
      </c>
      <c r="J75" s="99"/>
      <c r="K75" s="86"/>
    </row>
    <row r="76" spans="1:11" s="12" customFormat="1" ht="12.75">
      <c r="A76" s="13"/>
      <c r="B76" s="33">
        <f t="shared" si="1"/>
        <v>61</v>
      </c>
      <c r="C76" s="28" t="s">
        <v>73</v>
      </c>
      <c r="D76" s="29">
        <v>90708237</v>
      </c>
      <c r="E76" s="30">
        <v>0.10456092595581311</v>
      </c>
      <c r="F76" s="65">
        <v>369055</v>
      </c>
      <c r="G76" s="59">
        <v>148781</v>
      </c>
      <c r="H76" s="31">
        <v>110137</v>
      </c>
      <c r="I76" s="32">
        <f t="shared" si="0"/>
        <v>110137</v>
      </c>
      <c r="J76" s="99"/>
      <c r="K76" s="86"/>
    </row>
    <row r="77" spans="1:11" s="12" customFormat="1" ht="12.75">
      <c r="A77" s="13"/>
      <c r="B77" s="33">
        <f t="shared" si="1"/>
        <v>62</v>
      </c>
      <c r="C77" s="28" t="s">
        <v>74</v>
      </c>
      <c r="D77" s="29">
        <v>35640125</v>
      </c>
      <c r="E77" s="30">
        <v>0.0410829776261766</v>
      </c>
      <c r="F77" s="65">
        <v>145005</v>
      </c>
      <c r="G77" s="59">
        <v>58457</v>
      </c>
      <c r="H77" s="31">
        <v>43274</v>
      </c>
      <c r="I77" s="32">
        <f t="shared" si="0"/>
        <v>43274</v>
      </c>
      <c r="J77" s="99"/>
      <c r="K77" s="86"/>
    </row>
    <row r="78" spans="1:11" s="12" customFormat="1" ht="12.75">
      <c r="A78" s="13"/>
      <c r="B78" s="33">
        <f t="shared" si="1"/>
        <v>63</v>
      </c>
      <c r="C78" s="28" t="s">
        <v>75</v>
      </c>
      <c r="D78" s="29">
        <v>95945580</v>
      </c>
      <c r="E78" s="30">
        <v>0.11059810021627411</v>
      </c>
      <c r="F78" s="65">
        <v>390364</v>
      </c>
      <c r="G78" s="59">
        <v>157371</v>
      </c>
      <c r="H78" s="31">
        <v>116496</v>
      </c>
      <c r="I78" s="32">
        <f t="shared" si="0"/>
        <v>116497</v>
      </c>
      <c r="J78" s="99"/>
      <c r="K78" s="86"/>
    </row>
    <row r="79" spans="1:11" s="12" customFormat="1" ht="12.75">
      <c r="A79" s="13"/>
      <c r="B79" s="33">
        <f t="shared" si="1"/>
        <v>64</v>
      </c>
      <c r="C79" s="28" t="s">
        <v>76</v>
      </c>
      <c r="D79" s="29">
        <v>78384972</v>
      </c>
      <c r="E79" s="30">
        <v>0.09035568901356207</v>
      </c>
      <c r="F79" s="65">
        <v>318917</v>
      </c>
      <c r="G79" s="59">
        <v>128568</v>
      </c>
      <c r="H79" s="31">
        <v>95174</v>
      </c>
      <c r="I79" s="32">
        <f t="shared" si="0"/>
        <v>95175</v>
      </c>
      <c r="J79" s="99"/>
      <c r="K79" s="86"/>
    </row>
    <row r="80" spans="1:11" s="12" customFormat="1" ht="12.75">
      <c r="A80" s="13"/>
      <c r="B80" s="33">
        <f t="shared" si="1"/>
        <v>65</v>
      </c>
      <c r="C80" s="28" t="s">
        <v>77</v>
      </c>
      <c r="D80" s="29">
        <v>9873281</v>
      </c>
      <c r="E80" s="30">
        <v>0.01138109875933248</v>
      </c>
      <c r="F80" s="65">
        <v>40170</v>
      </c>
      <c r="G80" s="59">
        <v>16194</v>
      </c>
      <c r="H80" s="31">
        <v>11988</v>
      </c>
      <c r="I80" s="32">
        <f t="shared" si="0"/>
        <v>11988</v>
      </c>
      <c r="J80" s="99"/>
      <c r="K80" s="86"/>
    </row>
    <row r="81" spans="1:11" s="12" customFormat="1" ht="12.75">
      <c r="A81" s="13"/>
      <c r="B81" s="33">
        <f t="shared" si="1"/>
        <v>66</v>
      </c>
      <c r="C81" s="28" t="s">
        <v>78</v>
      </c>
      <c r="D81" s="29">
        <v>9107320</v>
      </c>
      <c r="E81" s="30">
        <v>0.010498162500676714</v>
      </c>
      <c r="F81" s="65">
        <v>37054</v>
      </c>
      <c r="G81" s="59">
        <v>14938</v>
      </c>
      <c r="H81" s="31">
        <v>11058</v>
      </c>
      <c r="I81" s="32">
        <f aca="true" t="shared" si="2" ref="I81:I144">+F81-G81-H81</f>
        <v>11058</v>
      </c>
      <c r="J81" s="99"/>
      <c r="K81" s="86"/>
    </row>
    <row r="82" spans="1:11" s="12" customFormat="1" ht="12.75">
      <c r="A82" s="13"/>
      <c r="B82" s="33">
        <f aca="true" t="shared" si="3" ref="B82:B145">+B81+1</f>
        <v>67</v>
      </c>
      <c r="C82" s="28" t="s">
        <v>79</v>
      </c>
      <c r="D82" s="29">
        <v>102568286</v>
      </c>
      <c r="E82" s="30">
        <v>0.11823220594465599</v>
      </c>
      <c r="F82" s="65">
        <v>417309</v>
      </c>
      <c r="G82" s="59">
        <v>168234</v>
      </c>
      <c r="H82" s="31">
        <v>124538</v>
      </c>
      <c r="I82" s="32">
        <f t="shared" si="2"/>
        <v>124537</v>
      </c>
      <c r="J82" s="99"/>
      <c r="K82" s="86"/>
    </row>
    <row r="83" spans="1:11" s="12" customFormat="1" ht="12.75">
      <c r="A83" s="13"/>
      <c r="B83" s="33">
        <f t="shared" si="3"/>
        <v>68</v>
      </c>
      <c r="C83" s="28" t="s">
        <v>80</v>
      </c>
      <c r="D83" s="29">
        <v>13358086</v>
      </c>
      <c r="E83" s="30">
        <v>0.015398092690935929</v>
      </c>
      <c r="F83" s="65">
        <v>54349</v>
      </c>
      <c r="G83" s="59">
        <v>21910</v>
      </c>
      <c r="H83" s="31">
        <v>16220</v>
      </c>
      <c r="I83" s="32">
        <f t="shared" si="2"/>
        <v>16219</v>
      </c>
      <c r="J83" s="99"/>
      <c r="K83" s="86"/>
    </row>
    <row r="84" spans="1:11" s="12" customFormat="1" ht="12.75">
      <c r="A84" s="13"/>
      <c r="B84" s="33">
        <f t="shared" si="3"/>
        <v>69</v>
      </c>
      <c r="C84" s="28" t="s">
        <v>81</v>
      </c>
      <c r="D84" s="29">
        <v>23896651</v>
      </c>
      <c r="E84" s="30">
        <v>0.027546075620485357</v>
      </c>
      <c r="F84" s="65">
        <v>97226</v>
      </c>
      <c r="G84" s="59">
        <v>39196</v>
      </c>
      <c r="H84" s="31">
        <v>29015</v>
      </c>
      <c r="I84" s="32">
        <f t="shared" si="2"/>
        <v>29015</v>
      </c>
      <c r="J84" s="99"/>
      <c r="K84" s="86"/>
    </row>
    <row r="85" spans="1:11" s="12" customFormat="1" ht="12.75">
      <c r="A85" s="13"/>
      <c r="B85" s="33">
        <f t="shared" si="3"/>
        <v>70</v>
      </c>
      <c r="C85" s="28" t="s">
        <v>82</v>
      </c>
      <c r="D85" s="29">
        <v>60722042</v>
      </c>
      <c r="E85" s="30">
        <v>0.06999532950296207</v>
      </c>
      <c r="F85" s="65">
        <v>247053</v>
      </c>
      <c r="G85" s="59">
        <v>99597</v>
      </c>
      <c r="H85" s="31">
        <v>73728</v>
      </c>
      <c r="I85" s="32">
        <f t="shared" si="2"/>
        <v>73728</v>
      </c>
      <c r="J85" s="99"/>
      <c r="K85" s="86"/>
    </row>
    <row r="86" spans="1:11" s="12" customFormat="1" ht="12.75">
      <c r="A86" s="13"/>
      <c r="B86" s="33">
        <f t="shared" si="3"/>
        <v>71</v>
      </c>
      <c r="C86" s="28" t="s">
        <v>83</v>
      </c>
      <c r="D86" s="29">
        <v>35529532</v>
      </c>
      <c r="E86" s="30">
        <v>0.040955495196061335</v>
      </c>
      <c r="F86" s="65">
        <v>144555</v>
      </c>
      <c r="G86" s="59">
        <v>58276</v>
      </c>
      <c r="H86" s="31">
        <v>43139</v>
      </c>
      <c r="I86" s="32">
        <f t="shared" si="2"/>
        <v>43140</v>
      </c>
      <c r="J86" s="99"/>
      <c r="K86" s="86"/>
    </row>
    <row r="87" spans="1:11" s="12" customFormat="1" ht="12.75">
      <c r="A87" s="13"/>
      <c r="B87" s="33">
        <f t="shared" si="3"/>
        <v>72</v>
      </c>
      <c r="C87" s="28" t="s">
        <v>84</v>
      </c>
      <c r="D87" s="29">
        <v>71817808</v>
      </c>
      <c r="E87" s="30">
        <v>0.08278560749225898</v>
      </c>
      <c r="F87" s="65">
        <v>292198</v>
      </c>
      <c r="G87" s="59">
        <v>117796</v>
      </c>
      <c r="H87" s="31">
        <v>87201</v>
      </c>
      <c r="I87" s="32">
        <f t="shared" si="2"/>
        <v>87201</v>
      </c>
      <c r="J87" s="99"/>
      <c r="K87" s="86"/>
    </row>
    <row r="88" spans="1:11" s="12" customFormat="1" ht="12.75">
      <c r="A88" s="13"/>
      <c r="B88" s="33">
        <f t="shared" si="3"/>
        <v>73</v>
      </c>
      <c r="C88" s="28" t="s">
        <v>85</v>
      </c>
      <c r="D88" s="29">
        <v>80407712</v>
      </c>
      <c r="E88" s="30">
        <v>0.09268733577864981</v>
      </c>
      <c r="F88" s="65">
        <v>327146</v>
      </c>
      <c r="G88" s="59">
        <v>131886</v>
      </c>
      <c r="H88" s="31">
        <v>97630</v>
      </c>
      <c r="I88" s="32">
        <f t="shared" si="2"/>
        <v>97630</v>
      </c>
      <c r="J88" s="99"/>
      <c r="K88" s="86"/>
    </row>
    <row r="89" spans="1:11" s="12" customFormat="1" ht="12.75">
      <c r="A89" s="13"/>
      <c r="B89" s="33">
        <f t="shared" si="3"/>
        <v>74</v>
      </c>
      <c r="C89" s="28" t="s">
        <v>86</v>
      </c>
      <c r="D89" s="29">
        <v>1648917</v>
      </c>
      <c r="E89" s="30">
        <v>0.0019007346415991033</v>
      </c>
      <c r="F89" s="65">
        <v>6709</v>
      </c>
      <c r="G89" s="59">
        <v>2705</v>
      </c>
      <c r="H89" s="31">
        <v>2002</v>
      </c>
      <c r="I89" s="32">
        <f t="shared" si="2"/>
        <v>2002</v>
      </c>
      <c r="J89" s="99"/>
      <c r="K89" s="86"/>
    </row>
    <row r="90" spans="1:11" s="12" customFormat="1" ht="12.75">
      <c r="A90" s="13"/>
      <c r="B90" s="33">
        <f t="shared" si="3"/>
        <v>75</v>
      </c>
      <c r="C90" s="28" t="s">
        <v>87</v>
      </c>
      <c r="D90" s="29">
        <v>8833932</v>
      </c>
      <c r="E90" s="30">
        <v>0.010183023508115235</v>
      </c>
      <c r="F90" s="65">
        <v>35942</v>
      </c>
      <c r="G90" s="59">
        <v>14490</v>
      </c>
      <c r="H90" s="31">
        <v>10726</v>
      </c>
      <c r="I90" s="32">
        <f t="shared" si="2"/>
        <v>10726</v>
      </c>
      <c r="J90" s="99"/>
      <c r="K90" s="86"/>
    </row>
    <row r="91" spans="1:11" s="12" customFormat="1" ht="12.75">
      <c r="A91" s="13"/>
      <c r="B91" s="33">
        <f t="shared" si="3"/>
        <v>76</v>
      </c>
      <c r="C91" s="28" t="s">
        <v>88</v>
      </c>
      <c r="D91" s="29">
        <v>9311601</v>
      </c>
      <c r="E91" s="30">
        <v>0.010733640680185145</v>
      </c>
      <c r="F91" s="65">
        <v>37885</v>
      </c>
      <c r="G91" s="59">
        <v>15273</v>
      </c>
      <c r="H91" s="31">
        <v>11306</v>
      </c>
      <c r="I91" s="32">
        <f t="shared" si="2"/>
        <v>11306</v>
      </c>
      <c r="J91" s="99"/>
      <c r="K91" s="86"/>
    </row>
    <row r="92" spans="1:11" s="12" customFormat="1" ht="12.75">
      <c r="A92" s="13"/>
      <c r="B92" s="33">
        <f t="shared" si="3"/>
        <v>77</v>
      </c>
      <c r="C92" s="28" t="s">
        <v>89</v>
      </c>
      <c r="D92" s="29">
        <v>53215095</v>
      </c>
      <c r="E92" s="30">
        <v>0.06134194415030425</v>
      </c>
      <c r="F92" s="65">
        <v>216511</v>
      </c>
      <c r="G92" s="59">
        <v>87284</v>
      </c>
      <c r="H92" s="31">
        <v>64613</v>
      </c>
      <c r="I92" s="32">
        <f t="shared" si="2"/>
        <v>64614</v>
      </c>
      <c r="J92" s="99"/>
      <c r="K92" s="86"/>
    </row>
    <row r="93" spans="1:11" s="12" customFormat="1" ht="12.75">
      <c r="A93" s="13"/>
      <c r="B93" s="33">
        <f t="shared" si="3"/>
        <v>78</v>
      </c>
      <c r="C93" s="28" t="s">
        <v>90</v>
      </c>
      <c r="D93" s="29">
        <v>7750535</v>
      </c>
      <c r="E93" s="30">
        <v>0.008934173378906462</v>
      </c>
      <c r="F93" s="65">
        <v>31534</v>
      </c>
      <c r="G93" s="59">
        <v>12713</v>
      </c>
      <c r="H93" s="31">
        <v>9410</v>
      </c>
      <c r="I93" s="32">
        <f t="shared" si="2"/>
        <v>9411</v>
      </c>
      <c r="J93" s="99"/>
      <c r="K93" s="86"/>
    </row>
    <row r="94" spans="1:11" s="12" customFormat="1" ht="12.75">
      <c r="A94" s="13"/>
      <c r="B94" s="33">
        <f t="shared" si="3"/>
        <v>79</v>
      </c>
      <c r="C94" s="28" t="s">
        <v>91</v>
      </c>
      <c r="D94" s="29">
        <v>6944508</v>
      </c>
      <c r="E94" s="30">
        <v>0.008005052361314794</v>
      </c>
      <c r="F94" s="65">
        <v>28254</v>
      </c>
      <c r="G94" s="59">
        <v>11390</v>
      </c>
      <c r="H94" s="31">
        <v>8432</v>
      </c>
      <c r="I94" s="32">
        <f t="shared" si="2"/>
        <v>8432</v>
      </c>
      <c r="J94" s="99"/>
      <c r="K94" s="86"/>
    </row>
    <row r="95" spans="1:11" s="12" customFormat="1" ht="12.75">
      <c r="A95" s="13"/>
      <c r="B95" s="33">
        <f t="shared" si="3"/>
        <v>80</v>
      </c>
      <c r="C95" s="28" t="s">
        <v>92</v>
      </c>
      <c r="D95" s="29">
        <v>4602663</v>
      </c>
      <c r="E95" s="30">
        <v>0.005305567841017136</v>
      </c>
      <c r="F95" s="65">
        <v>18726</v>
      </c>
      <c r="G95" s="59">
        <v>7549</v>
      </c>
      <c r="H95" s="31">
        <v>5588</v>
      </c>
      <c r="I95" s="32">
        <f t="shared" si="2"/>
        <v>5589</v>
      </c>
      <c r="J95" s="99"/>
      <c r="K95" s="86"/>
    </row>
    <row r="96" spans="1:11" s="12" customFormat="1" ht="12.75">
      <c r="A96" s="13"/>
      <c r="B96" s="33">
        <f t="shared" si="3"/>
        <v>81</v>
      </c>
      <c r="C96" s="28" t="s">
        <v>93</v>
      </c>
      <c r="D96" s="29">
        <v>23681709</v>
      </c>
      <c r="E96" s="30">
        <v>0.027298308325142656</v>
      </c>
      <c r="F96" s="65">
        <v>96351</v>
      </c>
      <c r="G96" s="59">
        <v>38843</v>
      </c>
      <c r="H96" s="31">
        <v>28754</v>
      </c>
      <c r="I96" s="32">
        <f t="shared" si="2"/>
        <v>28754</v>
      </c>
      <c r="J96" s="99"/>
      <c r="K96" s="86"/>
    </row>
    <row r="97" spans="1:11" s="12" customFormat="1" ht="12.75">
      <c r="A97" s="13"/>
      <c r="B97" s="33">
        <f t="shared" si="3"/>
        <v>82</v>
      </c>
      <c r="C97" s="28" t="s">
        <v>94</v>
      </c>
      <c r="D97" s="29">
        <v>23367750</v>
      </c>
      <c r="E97" s="30">
        <v>0.026936402451565145</v>
      </c>
      <c r="F97" s="65">
        <v>95074</v>
      </c>
      <c r="G97" s="59">
        <v>38328</v>
      </c>
      <c r="H97" s="31">
        <v>28373</v>
      </c>
      <c r="I97" s="32">
        <f t="shared" si="2"/>
        <v>28373</v>
      </c>
      <c r="J97" s="99"/>
      <c r="K97" s="86"/>
    </row>
    <row r="98" spans="1:11" s="12" customFormat="1" ht="12.75">
      <c r="A98" s="13"/>
      <c r="B98" s="33">
        <f t="shared" si="3"/>
        <v>83</v>
      </c>
      <c r="C98" s="28" t="s">
        <v>95</v>
      </c>
      <c r="D98" s="29">
        <v>22857125</v>
      </c>
      <c r="E98" s="30">
        <v>0.026347796338360815</v>
      </c>
      <c r="F98" s="65">
        <v>92996</v>
      </c>
      <c r="G98" s="59">
        <v>37491</v>
      </c>
      <c r="H98" s="31">
        <v>27752</v>
      </c>
      <c r="I98" s="32">
        <f t="shared" si="2"/>
        <v>27753</v>
      </c>
      <c r="J98" s="99"/>
      <c r="K98" s="86"/>
    </row>
    <row r="99" spans="1:11" s="12" customFormat="1" ht="12.75">
      <c r="A99" s="13"/>
      <c r="B99" s="33">
        <f t="shared" si="3"/>
        <v>84</v>
      </c>
      <c r="C99" s="28" t="s">
        <v>131</v>
      </c>
      <c r="D99" s="29">
        <v>11446306</v>
      </c>
      <c r="E99" s="30">
        <v>0.013194351403098922</v>
      </c>
      <c r="F99" s="65">
        <v>46570</v>
      </c>
      <c r="G99" s="59">
        <v>18774</v>
      </c>
      <c r="H99" s="31">
        <v>13898</v>
      </c>
      <c r="I99" s="32">
        <f t="shared" si="2"/>
        <v>13898</v>
      </c>
      <c r="J99" s="99"/>
      <c r="K99" s="86"/>
    </row>
    <row r="100" spans="1:11" s="12" customFormat="1" ht="12.75">
      <c r="A100" s="13"/>
      <c r="B100" s="33">
        <f t="shared" si="3"/>
        <v>85</v>
      </c>
      <c r="C100" s="28" t="s">
        <v>96</v>
      </c>
      <c r="D100" s="29">
        <v>47222213</v>
      </c>
      <c r="E100" s="30">
        <v>0.054433847247661045</v>
      </c>
      <c r="F100" s="65">
        <v>192128</v>
      </c>
      <c r="G100" s="59">
        <v>77454</v>
      </c>
      <c r="H100" s="31">
        <v>57337</v>
      </c>
      <c r="I100" s="32">
        <f t="shared" si="2"/>
        <v>57337</v>
      </c>
      <c r="J100" s="99"/>
      <c r="K100" s="86"/>
    </row>
    <row r="101" spans="1:11" s="12" customFormat="1" ht="12.75">
      <c r="A101" s="13"/>
      <c r="B101" s="33">
        <f t="shared" si="3"/>
        <v>86</v>
      </c>
      <c r="C101" s="28" t="s">
        <v>97</v>
      </c>
      <c r="D101" s="29">
        <v>11036668</v>
      </c>
      <c r="E101" s="30">
        <v>0.012722154720600426</v>
      </c>
      <c r="F101" s="65">
        <v>44904</v>
      </c>
      <c r="G101" s="59">
        <v>18102</v>
      </c>
      <c r="H101" s="31">
        <v>13401</v>
      </c>
      <c r="I101" s="32">
        <f t="shared" si="2"/>
        <v>13401</v>
      </c>
      <c r="J101" s="99"/>
      <c r="K101" s="86"/>
    </row>
    <row r="102" spans="1:11" s="12" customFormat="1" ht="12.75">
      <c r="A102" s="13"/>
      <c r="B102" s="33">
        <f t="shared" si="3"/>
        <v>87</v>
      </c>
      <c r="C102" s="28" t="s">
        <v>27</v>
      </c>
      <c r="D102" s="29">
        <v>46447108</v>
      </c>
      <c r="E102" s="30">
        <v>0.053540370544845395</v>
      </c>
      <c r="F102" s="65">
        <v>188974</v>
      </c>
      <c r="G102" s="59">
        <v>76183</v>
      </c>
      <c r="H102" s="31">
        <v>56396</v>
      </c>
      <c r="I102" s="32">
        <f t="shared" si="2"/>
        <v>56395</v>
      </c>
      <c r="J102" s="99"/>
      <c r="K102" s="86"/>
    </row>
    <row r="103" spans="1:11" s="12" customFormat="1" ht="12.75">
      <c r="A103" s="13"/>
      <c r="B103" s="33">
        <f t="shared" si="3"/>
        <v>88</v>
      </c>
      <c r="C103" s="28" t="s">
        <v>28</v>
      </c>
      <c r="D103" s="29">
        <v>228306914</v>
      </c>
      <c r="E103" s="30">
        <v>0.26317325878524345</v>
      </c>
      <c r="F103" s="65">
        <v>928888</v>
      </c>
      <c r="G103" s="59">
        <v>374472</v>
      </c>
      <c r="H103" s="31">
        <v>277208</v>
      </c>
      <c r="I103" s="32">
        <f t="shared" si="2"/>
        <v>277208</v>
      </c>
      <c r="J103" s="99"/>
      <c r="K103" s="86"/>
    </row>
    <row r="104" spans="1:14" s="12" customFormat="1" ht="12.75">
      <c r="A104" s="13"/>
      <c r="B104" s="33">
        <f t="shared" si="3"/>
        <v>89</v>
      </c>
      <c r="C104" s="28" t="s">
        <v>51</v>
      </c>
      <c r="D104" s="29">
        <v>15786846</v>
      </c>
      <c r="E104" s="30">
        <v>0.018197765608451023</v>
      </c>
      <c r="F104" s="65">
        <v>64230</v>
      </c>
      <c r="G104" s="59">
        <v>25894</v>
      </c>
      <c r="H104" s="31">
        <v>19168</v>
      </c>
      <c r="I104" s="32">
        <f t="shared" si="2"/>
        <v>19168</v>
      </c>
      <c r="J104" s="99"/>
      <c r="K104" s="86"/>
      <c r="L104" s="97"/>
      <c r="M104" s="97"/>
      <c r="N104" s="97"/>
    </row>
    <row r="105" spans="1:11" s="12" customFormat="1" ht="12.75">
      <c r="A105" s="13"/>
      <c r="B105" s="33">
        <f t="shared" si="3"/>
        <v>90</v>
      </c>
      <c r="C105" s="28" t="s">
        <v>29</v>
      </c>
      <c r="D105" s="29">
        <v>552202019</v>
      </c>
      <c r="E105" s="30">
        <v>0.636532649414292</v>
      </c>
      <c r="F105" s="65">
        <v>2246686</v>
      </c>
      <c r="G105" s="59">
        <v>905728</v>
      </c>
      <c r="H105" s="31">
        <v>670479</v>
      </c>
      <c r="I105" s="32">
        <f t="shared" si="2"/>
        <v>670479</v>
      </c>
      <c r="J105" s="99"/>
      <c r="K105" s="86"/>
    </row>
    <row r="106" spans="1:11" s="12" customFormat="1" ht="12.75">
      <c r="A106" s="13"/>
      <c r="B106" s="33">
        <f t="shared" si="3"/>
        <v>91</v>
      </c>
      <c r="C106" s="28" t="s">
        <v>30</v>
      </c>
      <c r="D106" s="29">
        <v>721190432</v>
      </c>
      <c r="E106" s="30">
        <v>0.8313284642539451</v>
      </c>
      <c r="F106" s="65">
        <v>2934231</v>
      </c>
      <c r="G106" s="59">
        <v>1182905</v>
      </c>
      <c r="H106" s="31">
        <v>875663</v>
      </c>
      <c r="I106" s="32">
        <f t="shared" si="2"/>
        <v>875663</v>
      </c>
      <c r="J106" s="99"/>
      <c r="K106" s="86"/>
    </row>
    <row r="107" spans="1:11" s="12" customFormat="1" ht="12.75">
      <c r="A107" s="13"/>
      <c r="B107" s="33">
        <f t="shared" si="3"/>
        <v>92</v>
      </c>
      <c r="C107" s="28" t="s">
        <v>132</v>
      </c>
      <c r="D107" s="29">
        <v>307488028</v>
      </c>
      <c r="E107" s="30">
        <v>0.35444667420894743</v>
      </c>
      <c r="F107" s="65">
        <v>1251044</v>
      </c>
      <c r="G107" s="59">
        <v>504346</v>
      </c>
      <c r="H107" s="31">
        <v>373349</v>
      </c>
      <c r="I107" s="32">
        <f t="shared" si="2"/>
        <v>373349</v>
      </c>
      <c r="J107" s="99"/>
      <c r="K107" s="86"/>
    </row>
    <row r="108" spans="1:11" s="12" customFormat="1" ht="12.75">
      <c r="A108" s="13"/>
      <c r="B108" s="33">
        <f t="shared" si="3"/>
        <v>93</v>
      </c>
      <c r="C108" s="28" t="s">
        <v>52</v>
      </c>
      <c r="D108" s="29">
        <v>827446008</v>
      </c>
      <c r="E108" s="30">
        <v>0.9538110720299984</v>
      </c>
      <c r="F108" s="65">
        <v>3366542</v>
      </c>
      <c r="G108" s="59">
        <v>1357187</v>
      </c>
      <c r="H108" s="31">
        <v>1004678</v>
      </c>
      <c r="I108" s="32">
        <f t="shared" si="2"/>
        <v>1004677</v>
      </c>
      <c r="J108" s="99"/>
      <c r="K108" s="86"/>
    </row>
    <row r="109" spans="1:11" s="12" customFormat="1" ht="12.75">
      <c r="A109" s="13"/>
      <c r="B109" s="33">
        <f t="shared" si="3"/>
        <v>94</v>
      </c>
      <c r="C109" s="28" t="s">
        <v>133</v>
      </c>
      <c r="D109" s="29">
        <v>304883365</v>
      </c>
      <c r="E109" s="30">
        <v>0.35144423491467647</v>
      </c>
      <c r="F109" s="65">
        <v>1240447</v>
      </c>
      <c r="G109" s="59">
        <v>500073</v>
      </c>
      <c r="H109" s="31">
        <v>370187</v>
      </c>
      <c r="I109" s="32">
        <f t="shared" si="2"/>
        <v>370187</v>
      </c>
      <c r="J109" s="99"/>
      <c r="K109" s="86"/>
    </row>
    <row r="110" spans="1:11" s="12" customFormat="1" ht="12.75">
      <c r="A110" s="13"/>
      <c r="B110" s="33">
        <f t="shared" si="3"/>
        <v>95</v>
      </c>
      <c r="C110" s="28" t="s">
        <v>31</v>
      </c>
      <c r="D110" s="29">
        <v>285047563</v>
      </c>
      <c r="E110" s="30">
        <v>0.32857916893179145</v>
      </c>
      <c r="F110" s="65">
        <v>1159743</v>
      </c>
      <c r="G110" s="59">
        <v>467538</v>
      </c>
      <c r="H110" s="31">
        <v>346103</v>
      </c>
      <c r="I110" s="32">
        <f t="shared" si="2"/>
        <v>346102</v>
      </c>
      <c r="J110" s="99"/>
      <c r="K110" s="86"/>
    </row>
    <row r="111" spans="1:11" s="12" customFormat="1" ht="12.75">
      <c r="A111" s="13"/>
      <c r="B111" s="33">
        <f t="shared" si="3"/>
        <v>96</v>
      </c>
      <c r="C111" s="28" t="s">
        <v>109</v>
      </c>
      <c r="D111" s="29">
        <v>833706829</v>
      </c>
      <c r="E111" s="30">
        <v>0.9610280267703225</v>
      </c>
      <c r="F111" s="65">
        <v>3392015</v>
      </c>
      <c r="G111" s="59">
        <v>1367456</v>
      </c>
      <c r="H111" s="31">
        <v>1012280</v>
      </c>
      <c r="I111" s="32">
        <f t="shared" si="2"/>
        <v>1012279</v>
      </c>
      <c r="J111" s="99"/>
      <c r="K111" s="86"/>
    </row>
    <row r="112" spans="1:14" s="12" customFormat="1" ht="12.75">
      <c r="A112" s="13"/>
      <c r="B112" s="33">
        <f t="shared" si="3"/>
        <v>97</v>
      </c>
      <c r="C112" s="28" t="s">
        <v>32</v>
      </c>
      <c r="D112" s="29">
        <v>842534281</v>
      </c>
      <c r="E112" s="30">
        <v>0.97120358067234</v>
      </c>
      <c r="F112" s="65">
        <v>3427930</v>
      </c>
      <c r="G112" s="59">
        <v>1381935</v>
      </c>
      <c r="H112" s="31">
        <v>1022998</v>
      </c>
      <c r="I112" s="32">
        <f t="shared" si="2"/>
        <v>1022997</v>
      </c>
      <c r="J112" s="99"/>
      <c r="K112" s="86"/>
      <c r="L112" s="97"/>
      <c r="M112" s="97"/>
      <c r="N112" s="97"/>
    </row>
    <row r="113" spans="1:16" s="12" customFormat="1" ht="12.75">
      <c r="A113" s="13"/>
      <c r="B113" s="33">
        <f t="shared" si="3"/>
        <v>98</v>
      </c>
      <c r="C113" s="28" t="s">
        <v>134</v>
      </c>
      <c r="D113" s="29">
        <v>381424893</v>
      </c>
      <c r="E113" s="30">
        <v>0.439674954708655</v>
      </c>
      <c r="F113" s="65">
        <v>1551863</v>
      </c>
      <c r="G113" s="59">
        <v>625618</v>
      </c>
      <c r="H113" s="31">
        <v>463123</v>
      </c>
      <c r="I113" s="32">
        <f t="shared" si="2"/>
        <v>463122</v>
      </c>
      <c r="J113" s="99"/>
      <c r="K113" s="86"/>
      <c r="O113" s="97"/>
      <c r="P113" s="97"/>
    </row>
    <row r="114" spans="1:16" s="97" customFormat="1" ht="12.75">
      <c r="A114" s="96"/>
      <c r="B114" s="33">
        <f t="shared" si="3"/>
        <v>99</v>
      </c>
      <c r="C114" s="28" t="s">
        <v>33</v>
      </c>
      <c r="D114" s="29">
        <v>316982881</v>
      </c>
      <c r="E114" s="30">
        <v>0.36539155258305067</v>
      </c>
      <c r="F114" s="65">
        <v>1289675</v>
      </c>
      <c r="G114" s="59">
        <v>519919</v>
      </c>
      <c r="H114" s="31">
        <v>384878</v>
      </c>
      <c r="I114" s="32">
        <f t="shared" si="2"/>
        <v>384878</v>
      </c>
      <c r="J114" s="99"/>
      <c r="K114" s="86"/>
      <c r="L114" s="12"/>
      <c r="M114" s="12"/>
      <c r="N114" s="12"/>
      <c r="O114" s="12"/>
      <c r="P114" s="12"/>
    </row>
    <row r="115" spans="1:11" s="12" customFormat="1" ht="12.75">
      <c r="A115" s="13"/>
      <c r="B115" s="33">
        <f t="shared" si="3"/>
        <v>100</v>
      </c>
      <c r="C115" s="28" t="s">
        <v>34</v>
      </c>
      <c r="D115" s="29">
        <v>381669941</v>
      </c>
      <c r="E115" s="30">
        <v>0.4399574257017096</v>
      </c>
      <c r="F115" s="65">
        <v>1552860</v>
      </c>
      <c r="G115" s="59">
        <v>626020</v>
      </c>
      <c r="H115" s="31">
        <v>463420</v>
      </c>
      <c r="I115" s="32">
        <f t="shared" si="2"/>
        <v>463420</v>
      </c>
      <c r="J115" s="99"/>
      <c r="K115" s="86"/>
    </row>
    <row r="116" spans="1:14" s="12" customFormat="1" ht="12.75">
      <c r="A116" s="13"/>
      <c r="B116" s="33">
        <f t="shared" si="3"/>
        <v>101</v>
      </c>
      <c r="C116" s="28" t="s">
        <v>35</v>
      </c>
      <c r="D116" s="29">
        <v>465758717</v>
      </c>
      <c r="E116" s="30">
        <v>0.5368879864957746</v>
      </c>
      <c r="F116" s="65">
        <v>1894983</v>
      </c>
      <c r="G116" s="59">
        <v>763943</v>
      </c>
      <c r="H116" s="31">
        <v>565520</v>
      </c>
      <c r="I116" s="32">
        <f t="shared" si="2"/>
        <v>565520</v>
      </c>
      <c r="J116" s="99"/>
      <c r="K116" s="86"/>
      <c r="L116" s="97"/>
      <c r="M116" s="97"/>
      <c r="N116" s="97"/>
    </row>
    <row r="117" spans="1:14" s="12" customFormat="1" ht="12.75">
      <c r="A117" s="13"/>
      <c r="B117" s="33">
        <f t="shared" si="3"/>
        <v>102</v>
      </c>
      <c r="C117" s="28" t="s">
        <v>53</v>
      </c>
      <c r="D117" s="29">
        <v>283076463</v>
      </c>
      <c r="E117" s="30">
        <v>0.3263070484720861</v>
      </c>
      <c r="F117" s="65">
        <v>1151723</v>
      </c>
      <c r="G117" s="59">
        <v>464305</v>
      </c>
      <c r="H117" s="31">
        <v>343709</v>
      </c>
      <c r="I117" s="32">
        <f t="shared" si="2"/>
        <v>343709</v>
      </c>
      <c r="J117" s="99"/>
      <c r="K117" s="102"/>
      <c r="L117" s="97"/>
      <c r="M117" s="97"/>
      <c r="N117" s="97"/>
    </row>
    <row r="118" spans="1:11" s="12" customFormat="1" ht="12.75">
      <c r="A118" s="13"/>
      <c r="B118" s="33">
        <f t="shared" si="3"/>
        <v>103</v>
      </c>
      <c r="C118" s="28" t="s">
        <v>54</v>
      </c>
      <c r="D118" s="29">
        <v>169683566</v>
      </c>
      <c r="E118" s="30">
        <v>0.19559712951365518</v>
      </c>
      <c r="F118" s="65">
        <v>690374</v>
      </c>
      <c r="G118" s="59">
        <v>278317</v>
      </c>
      <c r="H118" s="31">
        <v>206028</v>
      </c>
      <c r="I118" s="32">
        <f t="shared" si="2"/>
        <v>206029</v>
      </c>
      <c r="J118" s="99"/>
      <c r="K118" s="102"/>
    </row>
    <row r="119" spans="1:11" s="12" customFormat="1" ht="12.75">
      <c r="A119" s="13"/>
      <c r="B119" s="33">
        <f t="shared" si="3"/>
        <v>104</v>
      </c>
      <c r="C119" s="28" t="s">
        <v>36</v>
      </c>
      <c r="D119" s="29">
        <v>671566561</v>
      </c>
      <c r="E119" s="30">
        <v>0.7741261850246418</v>
      </c>
      <c r="F119" s="65">
        <v>2732332</v>
      </c>
      <c r="G119" s="59">
        <v>1101511</v>
      </c>
      <c r="H119" s="31">
        <v>815410</v>
      </c>
      <c r="I119" s="32">
        <f t="shared" si="2"/>
        <v>815411</v>
      </c>
      <c r="J119" s="99"/>
      <c r="K119" s="86"/>
    </row>
    <row r="120" spans="1:11" s="12" customFormat="1" ht="12.75">
      <c r="A120" s="13"/>
      <c r="B120" s="33">
        <f t="shared" si="3"/>
        <v>105</v>
      </c>
      <c r="C120" s="28" t="s">
        <v>160</v>
      </c>
      <c r="D120" s="29">
        <v>212892881</v>
      </c>
      <c r="E120" s="30">
        <v>0.24540524105612077</v>
      </c>
      <c r="F120" s="65">
        <v>866175</v>
      </c>
      <c r="G120" s="59">
        <v>349189</v>
      </c>
      <c r="H120" s="31">
        <v>258493</v>
      </c>
      <c r="I120" s="32">
        <f t="shared" si="2"/>
        <v>258493</v>
      </c>
      <c r="J120" s="99"/>
      <c r="K120" s="86"/>
    </row>
    <row r="121" spans="1:16" s="12" customFormat="1" ht="12.75">
      <c r="A121" s="13"/>
      <c r="B121" s="33">
        <f t="shared" si="3"/>
        <v>106</v>
      </c>
      <c r="C121" s="28" t="s">
        <v>37</v>
      </c>
      <c r="D121" s="29">
        <v>554091775</v>
      </c>
      <c r="E121" s="30">
        <v>0.6387110032631333</v>
      </c>
      <c r="F121" s="65">
        <v>2254375</v>
      </c>
      <c r="G121" s="59">
        <v>908828</v>
      </c>
      <c r="H121" s="31">
        <v>672774</v>
      </c>
      <c r="I121" s="32">
        <f t="shared" si="2"/>
        <v>672773</v>
      </c>
      <c r="J121" s="99"/>
      <c r="K121" s="86"/>
      <c r="O121" s="97"/>
      <c r="P121" s="97"/>
    </row>
    <row r="122" spans="1:16" s="97" customFormat="1" ht="12.75">
      <c r="A122" s="96"/>
      <c r="B122" s="33">
        <f t="shared" si="3"/>
        <v>107</v>
      </c>
      <c r="C122" s="28" t="s">
        <v>38</v>
      </c>
      <c r="D122" s="29">
        <v>2875758589</v>
      </c>
      <c r="E122" s="30">
        <v>3.3149357857238773</v>
      </c>
      <c r="F122" s="65">
        <v>11700294</v>
      </c>
      <c r="G122" s="59">
        <v>4716854</v>
      </c>
      <c r="H122" s="31">
        <v>3491720</v>
      </c>
      <c r="I122" s="32">
        <f t="shared" si="2"/>
        <v>3491720</v>
      </c>
      <c r="J122" s="99"/>
      <c r="K122" s="86"/>
      <c r="L122" s="12"/>
      <c r="M122" s="12"/>
      <c r="N122" s="12"/>
      <c r="O122" s="12"/>
      <c r="P122" s="12"/>
    </row>
    <row r="123" spans="1:14" s="12" customFormat="1" ht="12.75">
      <c r="A123" s="13"/>
      <c r="B123" s="33">
        <f t="shared" si="3"/>
        <v>108</v>
      </c>
      <c r="C123" s="28" t="s">
        <v>39</v>
      </c>
      <c r="D123" s="29">
        <v>408325914</v>
      </c>
      <c r="E123" s="30">
        <v>0.4706842186734786</v>
      </c>
      <c r="F123" s="65">
        <v>1661312</v>
      </c>
      <c r="G123" s="59">
        <v>669741</v>
      </c>
      <c r="H123" s="31">
        <v>495786</v>
      </c>
      <c r="I123" s="32">
        <f t="shared" si="2"/>
        <v>495785</v>
      </c>
      <c r="J123" s="99"/>
      <c r="K123" s="86"/>
      <c r="L123" s="97"/>
      <c r="M123" s="97"/>
      <c r="N123" s="97"/>
    </row>
    <row r="124" spans="1:11" s="12" customFormat="1" ht="12.75">
      <c r="A124" s="13"/>
      <c r="B124" s="33">
        <f t="shared" si="3"/>
        <v>109</v>
      </c>
      <c r="C124" s="28" t="s">
        <v>40</v>
      </c>
      <c r="D124" s="29">
        <v>615117762</v>
      </c>
      <c r="E124" s="30">
        <v>0.7090566953317313</v>
      </c>
      <c r="F124" s="65">
        <v>2502664</v>
      </c>
      <c r="G124" s="59">
        <v>1008923</v>
      </c>
      <c r="H124" s="31">
        <v>746871</v>
      </c>
      <c r="I124" s="32">
        <f t="shared" si="2"/>
        <v>746870</v>
      </c>
      <c r="J124" s="99"/>
      <c r="K124" s="86"/>
    </row>
    <row r="125" spans="1:16" s="12" customFormat="1" ht="12.75">
      <c r="A125" s="13"/>
      <c r="B125" s="33">
        <f t="shared" si="3"/>
        <v>110</v>
      </c>
      <c r="C125" s="28" t="s">
        <v>41</v>
      </c>
      <c r="D125" s="29">
        <v>87156974</v>
      </c>
      <c r="E125" s="30">
        <v>0.10046732475846411</v>
      </c>
      <c r="F125" s="65">
        <v>354606</v>
      </c>
      <c r="G125" s="59">
        <v>142956</v>
      </c>
      <c r="H125" s="31">
        <v>105825</v>
      </c>
      <c r="I125" s="32">
        <f t="shared" si="2"/>
        <v>105825</v>
      </c>
      <c r="J125" s="99"/>
      <c r="K125" s="86"/>
      <c r="O125" s="97"/>
      <c r="P125" s="97"/>
    </row>
    <row r="126" spans="1:14" s="97" customFormat="1" ht="12.75">
      <c r="A126" s="96"/>
      <c r="B126" s="33">
        <f t="shared" si="3"/>
        <v>111</v>
      </c>
      <c r="C126" s="28" t="s">
        <v>55</v>
      </c>
      <c r="D126" s="29">
        <v>651014184</v>
      </c>
      <c r="E126" s="30">
        <v>0.7504351108643871</v>
      </c>
      <c r="F126" s="65">
        <v>2648712</v>
      </c>
      <c r="G126" s="59">
        <v>1067801</v>
      </c>
      <c r="H126" s="31">
        <v>790456</v>
      </c>
      <c r="I126" s="32">
        <f t="shared" si="2"/>
        <v>790455</v>
      </c>
      <c r="J126" s="99"/>
      <c r="K126" s="86"/>
      <c r="L126" s="12"/>
      <c r="M126" s="12"/>
      <c r="N126" s="12"/>
    </row>
    <row r="127" spans="1:16" s="97" customFormat="1" ht="12.75">
      <c r="A127" s="96"/>
      <c r="B127" s="33">
        <f t="shared" si="3"/>
        <v>112</v>
      </c>
      <c r="C127" s="28" t="s">
        <v>42</v>
      </c>
      <c r="D127" s="29">
        <v>10094140000</v>
      </c>
      <c r="E127" s="30">
        <v>11.635686681107158</v>
      </c>
      <c r="F127" s="65">
        <v>41068958</v>
      </c>
      <c r="G127" s="59">
        <v>5130308</v>
      </c>
      <c r="H127" s="31">
        <v>17969325</v>
      </c>
      <c r="I127" s="32">
        <f t="shared" si="2"/>
        <v>17969325</v>
      </c>
      <c r="J127" s="99"/>
      <c r="K127" s="86"/>
      <c r="L127" s="12"/>
      <c r="M127" s="12"/>
      <c r="N127" s="12"/>
      <c r="O127" s="12"/>
      <c r="P127" s="12"/>
    </row>
    <row r="128" spans="1:11" s="12" customFormat="1" ht="12.75">
      <c r="A128" s="13"/>
      <c r="B128" s="33">
        <f t="shared" si="3"/>
        <v>113</v>
      </c>
      <c r="C128" s="28" t="s">
        <v>56</v>
      </c>
      <c r="D128" s="29">
        <v>11258675422.222197</v>
      </c>
      <c r="E128" s="30">
        <v>12.97806644818274</v>
      </c>
      <c r="F128" s="65">
        <v>45806980</v>
      </c>
      <c r="G128" s="59">
        <v>5254185</v>
      </c>
      <c r="H128" s="31">
        <v>20276398</v>
      </c>
      <c r="I128" s="32">
        <f t="shared" si="2"/>
        <v>20276397</v>
      </c>
      <c r="J128" s="99"/>
      <c r="K128" s="86"/>
    </row>
    <row r="129" spans="1:11" s="12" customFormat="1" ht="12.75">
      <c r="A129" s="13"/>
      <c r="B129" s="33">
        <f t="shared" si="3"/>
        <v>114</v>
      </c>
      <c r="C129" s="28" t="s">
        <v>57</v>
      </c>
      <c r="D129" s="29">
        <v>193325628</v>
      </c>
      <c r="E129" s="30">
        <v>0.2228497360682809</v>
      </c>
      <c r="F129" s="65">
        <v>786564</v>
      </c>
      <c r="G129" s="59">
        <v>317095</v>
      </c>
      <c r="H129" s="31">
        <v>234735</v>
      </c>
      <c r="I129" s="32">
        <f t="shared" si="2"/>
        <v>234734</v>
      </c>
      <c r="J129" s="99"/>
      <c r="K129" s="86"/>
    </row>
    <row r="130" spans="1:11" s="12" customFormat="1" ht="12.75">
      <c r="A130" s="13"/>
      <c r="B130" s="33">
        <f t="shared" si="3"/>
        <v>115</v>
      </c>
      <c r="C130" s="28" t="s">
        <v>58</v>
      </c>
      <c r="D130" s="29">
        <v>85700317</v>
      </c>
      <c r="E130" s="30">
        <v>0.09878821148543226</v>
      </c>
      <c r="F130" s="65">
        <v>348680</v>
      </c>
      <c r="G130" s="59">
        <v>140567</v>
      </c>
      <c r="H130" s="31">
        <v>104057</v>
      </c>
      <c r="I130" s="32">
        <f t="shared" si="2"/>
        <v>104056</v>
      </c>
      <c r="J130" s="99"/>
      <c r="K130" s="86"/>
    </row>
    <row r="131" spans="1:11" s="12" customFormat="1" ht="12.75">
      <c r="A131" s="13"/>
      <c r="B131" s="33">
        <f t="shared" si="3"/>
        <v>116</v>
      </c>
      <c r="C131" s="28" t="s">
        <v>135</v>
      </c>
      <c r="D131" s="29">
        <v>1820339</v>
      </c>
      <c r="E131" s="30">
        <v>0.002098335693521184</v>
      </c>
      <c r="F131" s="65">
        <v>7406</v>
      </c>
      <c r="G131" s="59">
        <v>2986</v>
      </c>
      <c r="H131" s="31">
        <v>2210</v>
      </c>
      <c r="I131" s="32">
        <f t="shared" si="2"/>
        <v>2210</v>
      </c>
      <c r="J131" s="99"/>
      <c r="K131" s="86"/>
    </row>
    <row r="132" spans="1:16" s="12" customFormat="1" ht="12.75">
      <c r="A132" s="13"/>
      <c r="B132" s="33">
        <f t="shared" si="3"/>
        <v>117</v>
      </c>
      <c r="C132" s="28" t="s">
        <v>110</v>
      </c>
      <c r="D132" s="29">
        <v>180177506</v>
      </c>
      <c r="E132" s="30">
        <v>0.20769367244750964</v>
      </c>
      <c r="F132" s="65">
        <v>733069</v>
      </c>
      <c r="G132" s="59">
        <v>295529</v>
      </c>
      <c r="H132" s="31">
        <v>218770</v>
      </c>
      <c r="I132" s="32">
        <f t="shared" si="2"/>
        <v>218770</v>
      </c>
      <c r="J132" s="99"/>
      <c r="K132" s="86"/>
      <c r="O132" s="97"/>
      <c r="P132" s="97"/>
    </row>
    <row r="133" spans="1:16" s="97" customFormat="1" ht="12.75">
      <c r="A133" s="96"/>
      <c r="B133" s="33">
        <f t="shared" si="3"/>
        <v>118</v>
      </c>
      <c r="C133" s="28" t="s">
        <v>136</v>
      </c>
      <c r="D133" s="29">
        <v>27507</v>
      </c>
      <c r="E133" s="30">
        <v>3.170778625392699E-05</v>
      </c>
      <c r="F133" s="65">
        <v>135</v>
      </c>
      <c r="G133" s="59">
        <v>135</v>
      </c>
      <c r="H133" s="31">
        <v>0</v>
      </c>
      <c r="I133" s="32">
        <f t="shared" si="2"/>
        <v>0</v>
      </c>
      <c r="J133" s="99"/>
      <c r="K133" s="86"/>
      <c r="L133" s="12"/>
      <c r="M133" s="12"/>
      <c r="N133" s="12"/>
      <c r="O133" s="12"/>
      <c r="P133" s="12"/>
    </row>
    <row r="134" spans="1:11" s="12" customFormat="1" ht="12.75">
      <c r="A134" s="13"/>
      <c r="B134" s="33">
        <f t="shared" si="3"/>
        <v>119</v>
      </c>
      <c r="C134" s="28" t="s">
        <v>113</v>
      </c>
      <c r="D134" s="29">
        <v>9230400653</v>
      </c>
      <c r="E134" s="30">
        <v>10.640039660574839</v>
      </c>
      <c r="F134" s="65">
        <v>37554754</v>
      </c>
      <c r="G134" s="59">
        <v>15139813</v>
      </c>
      <c r="H134" s="31">
        <v>11207470</v>
      </c>
      <c r="I134" s="32">
        <f t="shared" si="2"/>
        <v>11207471</v>
      </c>
      <c r="J134" s="99"/>
      <c r="K134" s="86"/>
    </row>
    <row r="135" spans="1:14" s="12" customFormat="1" ht="12.75">
      <c r="A135" s="13"/>
      <c r="B135" s="33">
        <f t="shared" si="3"/>
        <v>120</v>
      </c>
      <c r="C135" s="28" t="s">
        <v>111</v>
      </c>
      <c r="D135" s="29">
        <v>1935275377</v>
      </c>
      <c r="E135" s="30">
        <v>2.230824808099901</v>
      </c>
      <c r="F135" s="65">
        <v>7873850</v>
      </c>
      <c r="G135" s="59">
        <v>3174262</v>
      </c>
      <c r="H135" s="31">
        <v>2349794</v>
      </c>
      <c r="I135" s="32">
        <f t="shared" si="2"/>
        <v>2349794</v>
      </c>
      <c r="J135" s="99"/>
      <c r="K135" s="86"/>
      <c r="L135" s="97"/>
      <c r="M135" s="97"/>
      <c r="N135" s="97"/>
    </row>
    <row r="136" spans="1:11" s="12" customFormat="1" ht="12.75">
      <c r="A136" s="13"/>
      <c r="B136" s="33">
        <f t="shared" si="3"/>
        <v>121</v>
      </c>
      <c r="C136" s="28" t="s">
        <v>112</v>
      </c>
      <c r="D136" s="29">
        <v>1772849815</v>
      </c>
      <c r="E136" s="30">
        <v>2.0435941031131715</v>
      </c>
      <c r="F136" s="65">
        <v>7213006</v>
      </c>
      <c r="G136" s="59">
        <v>2907849</v>
      </c>
      <c r="H136" s="31">
        <v>2152578</v>
      </c>
      <c r="I136" s="32">
        <f t="shared" si="2"/>
        <v>2152579</v>
      </c>
      <c r="J136" s="99"/>
      <c r="K136" s="86"/>
    </row>
    <row r="137" spans="1:11" s="12" customFormat="1" ht="12.75">
      <c r="A137" s="13"/>
      <c r="B137" s="33">
        <f t="shared" si="3"/>
        <v>122</v>
      </c>
      <c r="C137" s="28" t="s">
        <v>114</v>
      </c>
      <c r="D137" s="29">
        <v>11576164</v>
      </c>
      <c r="E137" s="30">
        <v>0.013344040926033536</v>
      </c>
      <c r="F137" s="65">
        <v>47099</v>
      </c>
      <c r="G137" s="59">
        <v>18987</v>
      </c>
      <c r="H137" s="31">
        <v>14056</v>
      </c>
      <c r="I137" s="32">
        <f t="shared" si="2"/>
        <v>14056</v>
      </c>
      <c r="J137" s="99"/>
      <c r="K137" s="86"/>
    </row>
    <row r="138" spans="1:11" s="12" customFormat="1" ht="12.75">
      <c r="A138" s="13"/>
      <c r="B138" s="33">
        <f t="shared" si="3"/>
        <v>123</v>
      </c>
      <c r="C138" s="28" t="s">
        <v>115</v>
      </c>
      <c r="D138" s="29">
        <v>498850</v>
      </c>
      <c r="E138" s="30">
        <v>0.0005750328706427992</v>
      </c>
      <c r="F138" s="65">
        <v>2030</v>
      </c>
      <c r="G138" s="59">
        <v>818</v>
      </c>
      <c r="H138" s="31">
        <v>606</v>
      </c>
      <c r="I138" s="32">
        <f t="shared" si="2"/>
        <v>606</v>
      </c>
      <c r="J138" s="99"/>
      <c r="K138" s="86"/>
    </row>
    <row r="139" spans="1:11" s="12" customFormat="1" ht="12.75">
      <c r="A139" s="13"/>
      <c r="B139" s="33">
        <f t="shared" si="3"/>
        <v>124</v>
      </c>
      <c r="C139" s="28" t="s">
        <v>116</v>
      </c>
      <c r="D139" s="29">
        <v>264350833</v>
      </c>
      <c r="E139" s="30">
        <v>0.3047216966158269</v>
      </c>
      <c r="F139" s="65">
        <v>1075536</v>
      </c>
      <c r="G139" s="59">
        <v>433591</v>
      </c>
      <c r="H139" s="31">
        <v>320972</v>
      </c>
      <c r="I139" s="32">
        <f t="shared" si="2"/>
        <v>320973</v>
      </c>
      <c r="J139" s="99"/>
      <c r="K139" s="86"/>
    </row>
    <row r="140" spans="1:14" s="12" customFormat="1" ht="12.75">
      <c r="A140" s="13"/>
      <c r="B140" s="33">
        <f t="shared" si="3"/>
        <v>125</v>
      </c>
      <c r="C140" s="28" t="s">
        <v>137</v>
      </c>
      <c r="D140" s="29">
        <v>222414919</v>
      </c>
      <c r="E140" s="30">
        <v>0.25638145604160706</v>
      </c>
      <c r="F140" s="65">
        <v>904916</v>
      </c>
      <c r="G140" s="59">
        <v>364808</v>
      </c>
      <c r="H140" s="31">
        <v>270054</v>
      </c>
      <c r="I140" s="32">
        <f t="shared" si="2"/>
        <v>270054</v>
      </c>
      <c r="J140" s="99"/>
      <c r="K140" s="86"/>
      <c r="L140" s="97"/>
      <c r="M140" s="97"/>
      <c r="N140" s="97"/>
    </row>
    <row r="141" spans="1:11" s="12" customFormat="1" ht="12.75">
      <c r="A141" s="13"/>
      <c r="B141" s="33">
        <f t="shared" si="3"/>
        <v>126</v>
      </c>
      <c r="C141" s="28" t="s">
        <v>138</v>
      </c>
      <c r="D141" s="29">
        <v>170018871</v>
      </c>
      <c r="E141" s="30">
        <v>0.19598364128410897</v>
      </c>
      <c r="F141" s="65">
        <v>691738</v>
      </c>
      <c r="G141" s="59">
        <v>278867</v>
      </c>
      <c r="H141" s="31">
        <v>206435</v>
      </c>
      <c r="I141" s="32">
        <f t="shared" si="2"/>
        <v>206436</v>
      </c>
      <c r="J141" s="99"/>
      <c r="K141" s="86"/>
    </row>
    <row r="142" spans="1:11" s="12" customFormat="1" ht="12.75">
      <c r="A142" s="13"/>
      <c r="B142" s="33">
        <f t="shared" si="3"/>
        <v>127</v>
      </c>
      <c r="C142" s="28" t="s">
        <v>139</v>
      </c>
      <c r="D142" s="29">
        <v>8413188</v>
      </c>
      <c r="E142" s="30">
        <v>0.009698024750721762</v>
      </c>
      <c r="F142" s="65">
        <v>34230</v>
      </c>
      <c r="G142" s="59">
        <v>13799</v>
      </c>
      <c r="H142" s="31">
        <v>10215</v>
      </c>
      <c r="I142" s="32">
        <f t="shared" si="2"/>
        <v>10216</v>
      </c>
      <c r="J142" s="99"/>
      <c r="K142" s="86"/>
    </row>
    <row r="143" spans="1:11" s="12" customFormat="1" ht="12.75">
      <c r="A143" s="13"/>
      <c r="B143" s="33">
        <f t="shared" si="3"/>
        <v>128</v>
      </c>
      <c r="C143" s="28" t="s">
        <v>140</v>
      </c>
      <c r="D143" s="29">
        <v>54318957</v>
      </c>
      <c r="E143" s="30">
        <v>0.06261438463272082</v>
      </c>
      <c r="F143" s="65">
        <v>221002</v>
      </c>
      <c r="G143" s="59">
        <v>89095</v>
      </c>
      <c r="H143" s="31">
        <v>65953</v>
      </c>
      <c r="I143" s="32">
        <f t="shared" si="2"/>
        <v>65954</v>
      </c>
      <c r="J143" s="99"/>
      <c r="K143" s="86"/>
    </row>
    <row r="144" spans="1:16" s="12" customFormat="1" ht="12.75">
      <c r="A144" s="13"/>
      <c r="B144" s="33">
        <f t="shared" si="3"/>
        <v>129</v>
      </c>
      <c r="C144" s="28" t="s">
        <v>141</v>
      </c>
      <c r="D144" s="29">
        <v>459365933</v>
      </c>
      <c r="E144" s="30">
        <v>0.529518915763251</v>
      </c>
      <c r="F144" s="65">
        <v>1868974</v>
      </c>
      <c r="G144" s="59">
        <v>753457</v>
      </c>
      <c r="H144" s="31">
        <v>557759</v>
      </c>
      <c r="I144" s="32">
        <f t="shared" si="2"/>
        <v>557758</v>
      </c>
      <c r="J144" s="99"/>
      <c r="K144" s="86"/>
      <c r="O144" s="97"/>
      <c r="P144" s="97"/>
    </row>
    <row r="145" spans="1:16" s="97" customFormat="1" ht="12.75">
      <c r="A145" s="96"/>
      <c r="B145" s="33">
        <f t="shared" si="3"/>
        <v>130</v>
      </c>
      <c r="C145" s="28" t="s">
        <v>142</v>
      </c>
      <c r="D145" s="29">
        <v>10099</v>
      </c>
      <c r="E145" s="30">
        <v>1.1641288885680323E-05</v>
      </c>
      <c r="F145" s="65">
        <v>50</v>
      </c>
      <c r="G145" s="59">
        <v>50</v>
      </c>
      <c r="H145" s="31">
        <v>0</v>
      </c>
      <c r="I145" s="32">
        <f aca="true" t="shared" si="4" ref="I145:I180">+F145-G145-H145</f>
        <v>0</v>
      </c>
      <c r="J145" s="99"/>
      <c r="K145" s="86"/>
      <c r="L145" s="12"/>
      <c r="M145" s="12"/>
      <c r="N145" s="12"/>
      <c r="O145" s="12"/>
      <c r="P145" s="12"/>
    </row>
    <row r="146" spans="1:11" s="12" customFormat="1" ht="12.75">
      <c r="A146" s="13"/>
      <c r="B146" s="33">
        <f aca="true" t="shared" si="5" ref="B146:B180">+B145+1</f>
        <v>131</v>
      </c>
      <c r="C146" s="28" t="s">
        <v>143</v>
      </c>
      <c r="D146" s="29">
        <v>50889986</v>
      </c>
      <c r="E146" s="30">
        <v>0.058661751501557315</v>
      </c>
      <c r="F146" s="65">
        <v>207051</v>
      </c>
      <c r="G146" s="59">
        <v>83470</v>
      </c>
      <c r="H146" s="31">
        <v>61790</v>
      </c>
      <c r="I146" s="32">
        <f t="shared" si="4"/>
        <v>61791</v>
      </c>
      <c r="J146" s="99"/>
      <c r="K146" s="86"/>
    </row>
    <row r="147" spans="1:11" s="12" customFormat="1" ht="12.75">
      <c r="A147" s="13"/>
      <c r="B147" s="33">
        <f t="shared" si="5"/>
        <v>132</v>
      </c>
      <c r="C147" s="28" t="s">
        <v>144</v>
      </c>
      <c r="D147" s="29">
        <v>28439975</v>
      </c>
      <c r="E147" s="30">
        <v>0.032783242388011315</v>
      </c>
      <c r="F147" s="65">
        <v>115711</v>
      </c>
      <c r="G147" s="59">
        <v>46648</v>
      </c>
      <c r="H147" s="31">
        <v>34532</v>
      </c>
      <c r="I147" s="32">
        <f t="shared" si="4"/>
        <v>34531</v>
      </c>
      <c r="J147" s="99"/>
      <c r="K147" s="86"/>
    </row>
    <row r="148" spans="1:11" s="12" customFormat="1" ht="12.75">
      <c r="A148" s="13"/>
      <c r="B148" s="33">
        <f t="shared" si="5"/>
        <v>133</v>
      </c>
      <c r="C148" s="28" t="s">
        <v>145</v>
      </c>
      <c r="D148" s="29">
        <v>143544166</v>
      </c>
      <c r="E148" s="30">
        <v>0.16546579901574923</v>
      </c>
      <c r="F148" s="65">
        <v>584023</v>
      </c>
      <c r="G148" s="59">
        <v>235443</v>
      </c>
      <c r="H148" s="31">
        <v>174290</v>
      </c>
      <c r="I148" s="32">
        <f t="shared" si="4"/>
        <v>174290</v>
      </c>
      <c r="J148" s="99"/>
      <c r="K148" s="86"/>
    </row>
    <row r="149" spans="1:11" s="12" customFormat="1" ht="12.75">
      <c r="A149" s="13"/>
      <c r="B149" s="33">
        <f t="shared" si="5"/>
        <v>134</v>
      </c>
      <c r="C149" s="28" t="s">
        <v>161</v>
      </c>
      <c r="D149" s="29">
        <v>70602553</v>
      </c>
      <c r="E149" s="30">
        <v>0.08138476240613486</v>
      </c>
      <c r="F149" s="65">
        <v>287253</v>
      </c>
      <c r="G149" s="59">
        <v>115803</v>
      </c>
      <c r="H149" s="31">
        <v>85725</v>
      </c>
      <c r="I149" s="32">
        <f t="shared" si="4"/>
        <v>85725</v>
      </c>
      <c r="J149" s="99"/>
      <c r="K149" s="86"/>
    </row>
    <row r="150" spans="1:11" s="12" customFormat="1" ht="12.75">
      <c r="A150" s="13"/>
      <c r="B150" s="33">
        <f t="shared" si="5"/>
        <v>135</v>
      </c>
      <c r="C150" s="28" t="s">
        <v>146</v>
      </c>
      <c r="D150" s="29">
        <v>75886435</v>
      </c>
      <c r="E150" s="30">
        <v>0.08747558296261039</v>
      </c>
      <c r="F150" s="65">
        <v>308751</v>
      </c>
      <c r="G150" s="59">
        <v>124470</v>
      </c>
      <c r="H150" s="31">
        <v>92140</v>
      </c>
      <c r="I150" s="32">
        <f t="shared" si="4"/>
        <v>92141</v>
      </c>
      <c r="J150" s="99"/>
      <c r="K150" s="86"/>
    </row>
    <row r="151" spans="1:16" s="12" customFormat="1" ht="12.75">
      <c r="A151" s="13"/>
      <c r="B151" s="33">
        <f t="shared" si="5"/>
        <v>136</v>
      </c>
      <c r="C151" s="28" t="s">
        <v>147</v>
      </c>
      <c r="D151" s="29">
        <v>36187230</v>
      </c>
      <c r="E151" s="30">
        <v>0.041713634855189384</v>
      </c>
      <c r="F151" s="65">
        <v>147231</v>
      </c>
      <c r="G151" s="59">
        <v>59355</v>
      </c>
      <c r="H151" s="31">
        <v>43938</v>
      </c>
      <c r="I151" s="32">
        <f t="shared" si="4"/>
        <v>43938</v>
      </c>
      <c r="J151" s="99"/>
      <c r="K151" s="86"/>
      <c r="O151" s="97"/>
      <c r="P151" s="97"/>
    </row>
    <row r="152" spans="1:16" s="97" customFormat="1" ht="12.75">
      <c r="A152" s="96"/>
      <c r="B152" s="33">
        <f t="shared" si="5"/>
        <v>137</v>
      </c>
      <c r="C152" s="28" t="s">
        <v>148</v>
      </c>
      <c r="D152" s="29">
        <v>62313</v>
      </c>
      <c r="E152" s="30">
        <v>7.182925382051668E-05</v>
      </c>
      <c r="F152" s="65">
        <v>307</v>
      </c>
      <c r="G152" s="59">
        <v>307</v>
      </c>
      <c r="H152" s="31">
        <v>0</v>
      </c>
      <c r="I152" s="32">
        <f t="shared" si="4"/>
        <v>0</v>
      </c>
      <c r="J152" s="99"/>
      <c r="K152" s="86"/>
      <c r="L152" s="12"/>
      <c r="M152" s="12"/>
      <c r="N152" s="12"/>
      <c r="O152" s="12"/>
      <c r="P152" s="12"/>
    </row>
    <row r="153" spans="1:11" s="12" customFormat="1" ht="12.75">
      <c r="A153" s="13"/>
      <c r="B153" s="33">
        <f t="shared" si="5"/>
        <v>138</v>
      </c>
      <c r="C153" s="28" t="s">
        <v>152</v>
      </c>
      <c r="D153" s="29">
        <v>535696140</v>
      </c>
      <c r="E153" s="30">
        <v>0.617506042250109</v>
      </c>
      <c r="F153" s="65">
        <v>2179530</v>
      </c>
      <c r="G153" s="59">
        <v>878655</v>
      </c>
      <c r="H153" s="31">
        <v>650438</v>
      </c>
      <c r="I153" s="32">
        <f t="shared" si="4"/>
        <v>650437</v>
      </c>
      <c r="J153" s="99"/>
      <c r="K153" s="86"/>
    </row>
    <row r="154" spans="1:14" s="12" customFormat="1" ht="12.75">
      <c r="A154" s="13"/>
      <c r="B154" s="33">
        <f t="shared" si="5"/>
        <v>139</v>
      </c>
      <c r="C154" s="34" t="s">
        <v>149</v>
      </c>
      <c r="D154" s="29">
        <v>73887544</v>
      </c>
      <c r="E154" s="30">
        <v>0.08517142734502584</v>
      </c>
      <c r="F154" s="65">
        <v>300618</v>
      </c>
      <c r="G154" s="59">
        <v>121191</v>
      </c>
      <c r="H154" s="31">
        <v>89713</v>
      </c>
      <c r="I154" s="32">
        <f t="shared" si="4"/>
        <v>89714</v>
      </c>
      <c r="J154" s="99"/>
      <c r="K154" s="86"/>
      <c r="L154" s="97"/>
      <c r="M154" s="97"/>
      <c r="N154" s="97"/>
    </row>
    <row r="155" spans="1:11" s="12" customFormat="1" ht="12.75">
      <c r="A155" s="13"/>
      <c r="B155" s="33">
        <f t="shared" si="5"/>
        <v>140</v>
      </c>
      <c r="C155" s="34" t="s">
        <v>150</v>
      </c>
      <c r="D155" s="29">
        <v>7573077</v>
      </c>
      <c r="E155" s="30">
        <v>0.008729614527230548</v>
      </c>
      <c r="F155" s="65">
        <v>30812</v>
      </c>
      <c r="G155" s="59">
        <v>12421</v>
      </c>
      <c r="H155" s="31">
        <v>9195</v>
      </c>
      <c r="I155" s="32">
        <f t="shared" si="4"/>
        <v>9196</v>
      </c>
      <c r="J155" s="99"/>
      <c r="K155" s="86"/>
    </row>
    <row r="156" spans="1:11" s="12" customFormat="1" ht="12.75">
      <c r="A156" s="13"/>
      <c r="B156" s="33">
        <f t="shared" si="5"/>
        <v>141</v>
      </c>
      <c r="C156" s="34" t="s">
        <v>151</v>
      </c>
      <c r="D156" s="29">
        <v>512440</v>
      </c>
      <c r="E156" s="30">
        <v>0.0005906982945418384</v>
      </c>
      <c r="F156" s="65">
        <v>2085</v>
      </c>
      <c r="G156" s="59">
        <v>841</v>
      </c>
      <c r="H156" s="31">
        <v>622</v>
      </c>
      <c r="I156" s="32">
        <f t="shared" si="4"/>
        <v>622</v>
      </c>
      <c r="J156" s="99"/>
      <c r="K156" s="86"/>
    </row>
    <row r="157" spans="1:11" s="12" customFormat="1" ht="12.75">
      <c r="A157" s="13"/>
      <c r="B157" s="33">
        <f t="shared" si="5"/>
        <v>142</v>
      </c>
      <c r="C157" s="34" t="s">
        <v>153</v>
      </c>
      <c r="D157" s="29">
        <v>6287217</v>
      </c>
      <c r="E157" s="30">
        <v>0.00724738185800182</v>
      </c>
      <c r="F157" s="65">
        <v>25580</v>
      </c>
      <c r="G157" s="59">
        <v>10312</v>
      </c>
      <c r="H157" s="31">
        <v>7634</v>
      </c>
      <c r="I157" s="32">
        <f t="shared" si="4"/>
        <v>7634</v>
      </c>
      <c r="J157" s="99"/>
      <c r="K157" s="86"/>
    </row>
    <row r="158" spans="1:11" s="12" customFormat="1" ht="12.75">
      <c r="A158" s="13"/>
      <c r="B158" s="33">
        <f t="shared" si="5"/>
        <v>143</v>
      </c>
      <c r="C158" s="34" t="s">
        <v>154</v>
      </c>
      <c r="D158" s="29">
        <v>6580486</v>
      </c>
      <c r="E158" s="30">
        <v>0.007585438017048716</v>
      </c>
      <c r="F158" s="65">
        <v>26773</v>
      </c>
      <c r="G158" s="59">
        <v>10793</v>
      </c>
      <c r="H158" s="31">
        <v>7990</v>
      </c>
      <c r="I158" s="32">
        <f t="shared" si="4"/>
        <v>7990</v>
      </c>
      <c r="J158" s="99"/>
      <c r="K158" s="86"/>
    </row>
    <row r="159" spans="1:11" s="12" customFormat="1" ht="12.75">
      <c r="A159" s="13"/>
      <c r="B159" s="33">
        <f t="shared" si="5"/>
        <v>144</v>
      </c>
      <c r="C159" s="34" t="s">
        <v>162</v>
      </c>
      <c r="D159" s="29">
        <v>72504552</v>
      </c>
      <c r="E159" s="30">
        <v>0.08357722896908913</v>
      </c>
      <c r="F159" s="65">
        <v>294992</v>
      </c>
      <c r="G159" s="59">
        <v>118923</v>
      </c>
      <c r="H159" s="31">
        <v>88034</v>
      </c>
      <c r="I159" s="32">
        <f t="shared" si="4"/>
        <v>88035</v>
      </c>
      <c r="J159" s="99"/>
      <c r="K159" s="86"/>
    </row>
    <row r="160" spans="1:11" s="12" customFormat="1" ht="12.75">
      <c r="A160" s="13"/>
      <c r="B160" s="33">
        <f t="shared" si="5"/>
        <v>145</v>
      </c>
      <c r="C160" s="34" t="s">
        <v>163</v>
      </c>
      <c r="D160" s="29">
        <v>507654046</v>
      </c>
      <c r="E160" s="30">
        <v>0.5851814440509404</v>
      </c>
      <c r="F160" s="65">
        <v>2065438</v>
      </c>
      <c r="G160" s="59">
        <v>832660</v>
      </c>
      <c r="H160" s="31">
        <v>616389</v>
      </c>
      <c r="I160" s="32">
        <f t="shared" si="4"/>
        <v>616389</v>
      </c>
      <c r="J160" s="99"/>
      <c r="K160" s="86"/>
    </row>
    <row r="161" spans="1:14" s="12" customFormat="1" ht="12.75">
      <c r="A161" s="13"/>
      <c r="B161" s="33">
        <f t="shared" si="5"/>
        <v>146</v>
      </c>
      <c r="C161" s="34" t="s">
        <v>164</v>
      </c>
      <c r="D161" s="29">
        <v>728570897</v>
      </c>
      <c r="E161" s="30">
        <v>0.8398360516562278</v>
      </c>
      <c r="F161" s="65">
        <v>2964259</v>
      </c>
      <c r="G161" s="59">
        <v>1195011</v>
      </c>
      <c r="H161" s="31">
        <v>884624</v>
      </c>
      <c r="I161" s="32">
        <f t="shared" si="4"/>
        <v>884624</v>
      </c>
      <c r="J161" s="99"/>
      <c r="K161" s="86"/>
      <c r="L161" s="15"/>
      <c r="M161" s="15"/>
      <c r="N161" s="15"/>
    </row>
    <row r="162" spans="1:14" s="12" customFormat="1" ht="12.75">
      <c r="A162" s="13"/>
      <c r="B162" s="33">
        <f t="shared" si="5"/>
        <v>147</v>
      </c>
      <c r="C162" s="34" t="s">
        <v>165</v>
      </c>
      <c r="D162" s="29">
        <v>197592757</v>
      </c>
      <c r="E162" s="30">
        <v>0.22776852816665344</v>
      </c>
      <c r="F162" s="65">
        <v>803924</v>
      </c>
      <c r="G162" s="59">
        <v>324094</v>
      </c>
      <c r="H162" s="31">
        <v>239915</v>
      </c>
      <c r="I162" s="32">
        <f t="shared" si="4"/>
        <v>239915</v>
      </c>
      <c r="J162" s="99"/>
      <c r="K162" s="86"/>
      <c r="L162" s="26"/>
      <c r="M162" s="26"/>
      <c r="N162" s="26"/>
    </row>
    <row r="163" spans="1:11" s="12" customFormat="1" ht="12.75">
      <c r="A163" s="13"/>
      <c r="B163" s="33">
        <f t="shared" si="5"/>
        <v>148</v>
      </c>
      <c r="C163" s="34" t="s">
        <v>166</v>
      </c>
      <c r="D163" s="29">
        <v>63649608</v>
      </c>
      <c r="E163" s="30">
        <v>0.07336998457157237</v>
      </c>
      <c r="F163" s="65">
        <v>258964</v>
      </c>
      <c r="G163" s="59">
        <v>104399</v>
      </c>
      <c r="H163" s="31">
        <v>77282</v>
      </c>
      <c r="I163" s="32">
        <f t="shared" si="4"/>
        <v>77283</v>
      </c>
      <c r="J163" s="99"/>
      <c r="K163" s="86"/>
    </row>
    <row r="164" spans="1:11" s="12" customFormat="1" ht="12.75">
      <c r="A164" s="13"/>
      <c r="B164" s="33">
        <f t="shared" si="5"/>
        <v>149</v>
      </c>
      <c r="C164" s="34" t="s">
        <v>155</v>
      </c>
      <c r="D164" s="29">
        <v>9758576</v>
      </c>
      <c r="E164" s="30">
        <v>0.011248876356952842</v>
      </c>
      <c r="F164" s="65">
        <v>39704</v>
      </c>
      <c r="G164" s="59">
        <v>16006</v>
      </c>
      <c r="H164" s="31">
        <v>11849</v>
      </c>
      <c r="I164" s="32">
        <f t="shared" si="4"/>
        <v>11849</v>
      </c>
      <c r="J164" s="99"/>
      <c r="K164" s="86"/>
    </row>
    <row r="165" spans="1:11" s="12" customFormat="1" ht="12.75">
      <c r="A165" s="13"/>
      <c r="B165" s="33">
        <f t="shared" si="5"/>
        <v>150</v>
      </c>
      <c r="C165" s="34" t="s">
        <v>159</v>
      </c>
      <c r="D165" s="29">
        <v>1424924119</v>
      </c>
      <c r="E165" s="30">
        <v>1.6425342419499482</v>
      </c>
      <c r="F165" s="65">
        <v>5797438</v>
      </c>
      <c r="G165" s="59">
        <v>2337178</v>
      </c>
      <c r="H165" s="31">
        <v>1730130</v>
      </c>
      <c r="I165" s="32">
        <f t="shared" si="4"/>
        <v>1730130</v>
      </c>
      <c r="J165" s="99"/>
      <c r="K165" s="86"/>
    </row>
    <row r="166" spans="1:11" s="12" customFormat="1" ht="12.75">
      <c r="A166" s="13"/>
      <c r="B166" s="33">
        <f t="shared" si="5"/>
        <v>151</v>
      </c>
      <c r="C166" s="34" t="s">
        <v>156</v>
      </c>
      <c r="D166" s="29">
        <v>479443524</v>
      </c>
      <c r="E166" s="30">
        <v>0.552662696034519</v>
      </c>
      <c r="F166" s="65">
        <v>1950661</v>
      </c>
      <c r="G166" s="59">
        <v>786389</v>
      </c>
      <c r="H166" s="31">
        <v>582136</v>
      </c>
      <c r="I166" s="32">
        <f t="shared" si="4"/>
        <v>582136</v>
      </c>
      <c r="J166" s="99"/>
      <c r="K166" s="86"/>
    </row>
    <row r="167" spans="1:16" s="12" customFormat="1" ht="12.75">
      <c r="A167" s="13"/>
      <c r="B167" s="33">
        <f t="shared" si="5"/>
        <v>152</v>
      </c>
      <c r="C167" s="34" t="s">
        <v>157</v>
      </c>
      <c r="D167" s="29">
        <v>103474723</v>
      </c>
      <c r="E167" s="30">
        <v>0.11927707127525003</v>
      </c>
      <c r="F167" s="65">
        <v>420997</v>
      </c>
      <c r="G167" s="59">
        <v>169720</v>
      </c>
      <c r="H167" s="31">
        <v>125638</v>
      </c>
      <c r="I167" s="32">
        <f t="shared" si="4"/>
        <v>125639</v>
      </c>
      <c r="J167" s="99"/>
      <c r="K167"/>
      <c r="L167"/>
      <c r="M167"/>
      <c r="N167"/>
      <c r="O167" s="97"/>
      <c r="P167" s="97"/>
    </row>
    <row r="168" spans="1:16" s="97" customFormat="1" ht="12.75">
      <c r="A168" s="96"/>
      <c r="B168" s="33">
        <f t="shared" si="5"/>
        <v>153</v>
      </c>
      <c r="C168" s="34" t="s">
        <v>193</v>
      </c>
      <c r="D168" s="29">
        <v>59576</v>
      </c>
      <c r="E168" s="30">
        <v>6.867426741789196E-05</v>
      </c>
      <c r="F168" s="65">
        <v>293</v>
      </c>
      <c r="G168" s="59">
        <v>293</v>
      </c>
      <c r="H168" s="31">
        <v>0</v>
      </c>
      <c r="I168" s="32">
        <f t="shared" si="4"/>
        <v>0</v>
      </c>
      <c r="J168" s="99"/>
      <c r="K168"/>
      <c r="L168"/>
      <c r="M168"/>
      <c r="N168"/>
      <c r="O168" s="12"/>
      <c r="P168" s="12"/>
    </row>
    <row r="169" spans="1:14" s="12" customFormat="1" ht="12.75">
      <c r="A169" s="13"/>
      <c r="B169" s="33">
        <f t="shared" si="5"/>
        <v>154</v>
      </c>
      <c r="C169" s="34" t="s">
        <v>167</v>
      </c>
      <c r="D169" s="29">
        <v>684240421</v>
      </c>
      <c r="E169" s="30">
        <v>0.7887355587801292</v>
      </c>
      <c r="F169" s="65">
        <v>2783897</v>
      </c>
      <c r="G169" s="59">
        <v>1122299</v>
      </c>
      <c r="H169" s="31">
        <v>830799</v>
      </c>
      <c r="I169" s="32">
        <f t="shared" si="4"/>
        <v>830799</v>
      </c>
      <c r="J169" s="99"/>
      <c r="K169"/>
      <c r="L169"/>
      <c r="M169"/>
      <c r="N169"/>
    </row>
    <row r="170" spans="1:14" s="12" customFormat="1" ht="12.75">
      <c r="A170" s="13"/>
      <c r="B170" s="33">
        <f t="shared" si="5"/>
        <v>155</v>
      </c>
      <c r="C170" s="28" t="s">
        <v>168</v>
      </c>
      <c r="D170" s="29">
        <v>721558213</v>
      </c>
      <c r="E170" s="30">
        <v>0.8317524116613779</v>
      </c>
      <c r="F170" s="65">
        <v>2935727</v>
      </c>
      <c r="G170" s="59">
        <v>1183508</v>
      </c>
      <c r="H170" s="31">
        <v>876109</v>
      </c>
      <c r="I170" s="32">
        <f t="shared" si="4"/>
        <v>876110</v>
      </c>
      <c r="J170" s="99"/>
      <c r="K170"/>
      <c r="L170"/>
      <c r="M170"/>
      <c r="N170"/>
    </row>
    <row r="171" spans="1:14" s="12" customFormat="1" ht="12.75">
      <c r="A171" s="13"/>
      <c r="B171" s="33">
        <f t="shared" si="5"/>
        <v>156</v>
      </c>
      <c r="C171" s="28" t="s">
        <v>169</v>
      </c>
      <c r="D171" s="29">
        <v>649414723</v>
      </c>
      <c r="E171" s="30">
        <v>0.7485913849942634</v>
      </c>
      <c r="F171" s="65">
        <v>2642205</v>
      </c>
      <c r="G171" s="59">
        <v>1065178</v>
      </c>
      <c r="H171" s="31">
        <v>788513</v>
      </c>
      <c r="I171" s="32">
        <f t="shared" si="4"/>
        <v>788514</v>
      </c>
      <c r="J171" s="99"/>
      <c r="K171"/>
      <c r="L171"/>
      <c r="M171"/>
      <c r="N171"/>
    </row>
    <row r="172" spans="1:14" s="12" customFormat="1" ht="12.75">
      <c r="A172" s="13"/>
      <c r="B172" s="33">
        <f t="shared" si="5"/>
        <v>157</v>
      </c>
      <c r="C172" s="35" t="s">
        <v>170</v>
      </c>
      <c r="D172" s="29">
        <v>512865650</v>
      </c>
      <c r="E172" s="30">
        <v>0.5911889485287866</v>
      </c>
      <c r="F172" s="65">
        <v>2086642</v>
      </c>
      <c r="G172" s="59">
        <v>841208</v>
      </c>
      <c r="H172" s="31">
        <v>622717</v>
      </c>
      <c r="I172" s="32">
        <f t="shared" si="4"/>
        <v>622717</v>
      </c>
      <c r="J172" s="99"/>
      <c r="K172"/>
      <c r="L172"/>
      <c r="M172"/>
      <c r="N172"/>
    </row>
    <row r="173" spans="1:14" s="12" customFormat="1" ht="12.75">
      <c r="A173" s="13"/>
      <c r="B173" s="33">
        <f t="shared" si="5"/>
        <v>158</v>
      </c>
      <c r="C173" s="28" t="s">
        <v>171</v>
      </c>
      <c r="D173" s="29">
        <v>243366149</v>
      </c>
      <c r="E173" s="30">
        <v>0.2805322948316191</v>
      </c>
      <c r="F173" s="65">
        <v>990158</v>
      </c>
      <c r="G173" s="59">
        <v>399172</v>
      </c>
      <c r="H173" s="31">
        <v>295493</v>
      </c>
      <c r="I173" s="32">
        <f t="shared" si="4"/>
        <v>295493</v>
      </c>
      <c r="J173" s="99"/>
      <c r="K173"/>
      <c r="L173"/>
      <c r="M173"/>
      <c r="N173"/>
    </row>
    <row r="174" spans="1:16" s="12" customFormat="1" ht="12.75">
      <c r="A174" s="13"/>
      <c r="B174" s="33">
        <f t="shared" si="5"/>
        <v>159</v>
      </c>
      <c r="C174" s="28" t="s">
        <v>172</v>
      </c>
      <c r="D174" s="29">
        <v>99858999</v>
      </c>
      <c r="E174" s="30">
        <v>0.11510916478798522</v>
      </c>
      <c r="F174" s="65">
        <v>406286</v>
      </c>
      <c r="G174" s="59">
        <v>163790</v>
      </c>
      <c r="H174" s="31">
        <v>121248</v>
      </c>
      <c r="I174" s="32">
        <f t="shared" si="4"/>
        <v>121248</v>
      </c>
      <c r="J174" s="99"/>
      <c r="K174"/>
      <c r="L174"/>
      <c r="M174"/>
      <c r="N174"/>
      <c r="O174" s="15"/>
      <c r="P174" s="15"/>
    </row>
    <row r="175" spans="1:16" s="15" customFormat="1" ht="12.75">
      <c r="A175" s="14"/>
      <c r="B175" s="33">
        <f t="shared" si="5"/>
        <v>160</v>
      </c>
      <c r="C175" s="36" t="s">
        <v>173</v>
      </c>
      <c r="D175" s="37">
        <v>79492877</v>
      </c>
      <c r="E175" s="38">
        <v>0.09163278993077068</v>
      </c>
      <c r="F175" s="66">
        <v>323424</v>
      </c>
      <c r="G175" s="60">
        <v>130385</v>
      </c>
      <c r="H175" s="39">
        <v>96519</v>
      </c>
      <c r="I175" s="40">
        <f t="shared" si="4"/>
        <v>96520</v>
      </c>
      <c r="J175" s="99"/>
      <c r="K175"/>
      <c r="L175"/>
      <c r="M175"/>
      <c r="N175"/>
      <c r="O175" s="26"/>
      <c r="P175" s="26"/>
    </row>
    <row r="176" spans="1:16" s="26" customFormat="1" ht="12.75">
      <c r="A176" s="25"/>
      <c r="B176" s="33">
        <f t="shared" si="5"/>
        <v>161</v>
      </c>
      <c r="C176" s="36" t="s">
        <v>174</v>
      </c>
      <c r="D176" s="29">
        <v>96047838</v>
      </c>
      <c r="E176" s="30">
        <v>0.11071597475027471</v>
      </c>
      <c r="F176" s="65">
        <v>390780</v>
      </c>
      <c r="G176" s="59">
        <v>157539</v>
      </c>
      <c r="H176" s="31">
        <v>116620</v>
      </c>
      <c r="I176" s="32">
        <f t="shared" si="4"/>
        <v>116621</v>
      </c>
      <c r="J176" s="99"/>
      <c r="K176"/>
      <c r="L176"/>
      <c r="M176"/>
      <c r="N176"/>
      <c r="O176" s="12"/>
      <c r="P176" s="12"/>
    </row>
    <row r="177" spans="1:14" s="12" customFormat="1" ht="12.75">
      <c r="A177" s="13"/>
      <c r="B177" s="33">
        <f t="shared" si="5"/>
        <v>162</v>
      </c>
      <c r="C177" s="36" t="s">
        <v>175</v>
      </c>
      <c r="D177" s="29">
        <v>1582462184</v>
      </c>
      <c r="E177" s="30">
        <v>1.8241310461044273</v>
      </c>
      <c r="F177" s="65">
        <v>6438396</v>
      </c>
      <c r="G177" s="59">
        <v>2595573</v>
      </c>
      <c r="H177" s="31">
        <v>1921411</v>
      </c>
      <c r="I177" s="32">
        <f t="shared" si="4"/>
        <v>1921412</v>
      </c>
      <c r="J177" s="99"/>
      <c r="K177"/>
      <c r="L177"/>
      <c r="M177"/>
      <c r="N177"/>
    </row>
    <row r="178" spans="1:14" s="12" customFormat="1" ht="12.75">
      <c r="A178" s="13"/>
      <c r="B178" s="33">
        <f t="shared" si="5"/>
        <v>163</v>
      </c>
      <c r="C178" s="28" t="s">
        <v>176</v>
      </c>
      <c r="D178" s="29">
        <v>1561418003</v>
      </c>
      <c r="E178" s="30">
        <v>1.7998730611174438</v>
      </c>
      <c r="F178" s="65">
        <v>6352776</v>
      </c>
      <c r="G178" s="59">
        <v>2561056</v>
      </c>
      <c r="H178" s="31">
        <v>1895860</v>
      </c>
      <c r="I178" s="32">
        <f t="shared" si="4"/>
        <v>1895860</v>
      </c>
      <c r="J178" s="99"/>
      <c r="K178"/>
      <c r="L178"/>
      <c r="M178"/>
      <c r="N178"/>
    </row>
    <row r="179" spans="1:14" s="12" customFormat="1" ht="12.75">
      <c r="A179" s="13"/>
      <c r="B179" s="33">
        <f t="shared" si="5"/>
        <v>164</v>
      </c>
      <c r="C179" s="28" t="s">
        <v>177</v>
      </c>
      <c r="D179" s="29">
        <v>21982131</v>
      </c>
      <c r="E179" s="30">
        <v>0.02533917588809475</v>
      </c>
      <c r="F179" s="65">
        <v>89436</v>
      </c>
      <c r="G179" s="59">
        <v>36055</v>
      </c>
      <c r="H179" s="31">
        <v>26690</v>
      </c>
      <c r="I179" s="32">
        <f t="shared" si="4"/>
        <v>26691</v>
      </c>
      <c r="J179" s="99"/>
      <c r="K179"/>
      <c r="L179"/>
      <c r="M179"/>
      <c r="N179"/>
    </row>
    <row r="180" spans="1:14" s="12" customFormat="1" ht="13.5" thickBot="1">
      <c r="A180" s="13"/>
      <c r="B180" s="33">
        <f t="shared" si="5"/>
        <v>165</v>
      </c>
      <c r="C180" s="89" t="s">
        <v>188</v>
      </c>
      <c r="D180" s="90">
        <v>256945881</v>
      </c>
      <c r="E180" s="91">
        <v>0.29618588263260115</v>
      </c>
      <c r="F180" s="92">
        <v>1045410</v>
      </c>
      <c r="G180" s="93">
        <v>421446</v>
      </c>
      <c r="H180" s="100">
        <v>311982</v>
      </c>
      <c r="I180" s="101">
        <f t="shared" si="4"/>
        <v>311982</v>
      </c>
      <c r="J180" s="99"/>
      <c r="K180"/>
      <c r="L180"/>
      <c r="M180"/>
      <c r="N180"/>
    </row>
    <row r="181" spans="1:16" s="12" customFormat="1" ht="13.5" thickBot="1">
      <c r="A181" s="1"/>
      <c r="B181" s="56"/>
      <c r="C181" s="61" t="s">
        <v>59</v>
      </c>
      <c r="D181" s="77">
        <f aca="true" t="shared" si="6" ref="D181:I181">SUM(D16:D180)</f>
        <v>86751562470.2222</v>
      </c>
      <c r="E181" s="62">
        <f t="shared" si="6"/>
        <v>99.99999999999997</v>
      </c>
      <c r="F181" s="67">
        <f>SUM(F16:F180)</f>
        <v>352956894</v>
      </c>
      <c r="G181" s="62">
        <f t="shared" si="6"/>
        <v>117652814</v>
      </c>
      <c r="H181" s="62">
        <f t="shared" si="6"/>
        <v>117652040</v>
      </c>
      <c r="I181" s="94">
        <f t="shared" si="6"/>
        <v>117652040</v>
      </c>
      <c r="J181" s="99"/>
      <c r="K181"/>
      <c r="L181"/>
      <c r="M181"/>
      <c r="N181"/>
      <c r="O181"/>
      <c r="P181"/>
    </row>
    <row r="182" spans="2:9" ht="13.5" thickBot="1">
      <c r="B182" s="56"/>
      <c r="E182" s="6"/>
      <c r="F182" s="98"/>
      <c r="G182" s="109">
        <f>+G181+H181+I181</f>
        <v>352956894</v>
      </c>
      <c r="H182" s="110"/>
      <c r="I182" s="111"/>
    </row>
    <row r="183" spans="4:14" ht="13.5" thickBot="1">
      <c r="D183" s="68"/>
      <c r="K183" s="86"/>
      <c r="L183" s="12"/>
      <c r="M183" s="12"/>
      <c r="N183" s="12"/>
    </row>
    <row r="184" spans="3:14" ht="28.5" customHeight="1">
      <c r="C184" s="106" t="s">
        <v>189</v>
      </c>
      <c r="D184" s="107"/>
      <c r="E184" s="107"/>
      <c r="F184" s="108"/>
      <c r="K184" s="86"/>
      <c r="L184" s="12"/>
      <c r="M184" s="12"/>
      <c r="N184" s="12"/>
    </row>
    <row r="185" spans="3:14" ht="12.75">
      <c r="C185" s="43"/>
      <c r="D185" s="79"/>
      <c r="E185" s="44"/>
      <c r="F185" s="69"/>
      <c r="J185" s="97"/>
      <c r="K185" s="86"/>
      <c r="L185" s="12"/>
      <c r="M185" s="12"/>
      <c r="N185" s="12"/>
    </row>
    <row r="186" spans="3:14" ht="39">
      <c r="C186" s="43"/>
      <c r="D186" s="87" t="s">
        <v>190</v>
      </c>
      <c r="E186" s="87" t="s">
        <v>191</v>
      </c>
      <c r="F186" s="88" t="s">
        <v>192</v>
      </c>
      <c r="K186" s="86"/>
      <c r="L186" s="12"/>
      <c r="M186" s="12"/>
      <c r="N186" s="12"/>
    </row>
    <row r="187" spans="3:6" ht="12.75">
      <c r="C187" s="47" t="s">
        <v>178</v>
      </c>
      <c r="D187" s="29">
        <v>1052209929</v>
      </c>
      <c r="E187" s="46">
        <v>1.4669048604424724</v>
      </c>
      <c r="F187" s="65">
        <v>5177541.833352786</v>
      </c>
    </row>
    <row r="188" spans="3:6" ht="12.75">
      <c r="C188" s="47" t="s">
        <v>179</v>
      </c>
      <c r="D188" s="29">
        <v>444702554</v>
      </c>
      <c r="E188" s="46">
        <v>0.6199678599628392</v>
      </c>
      <c r="F188" s="65">
        <v>2188219.3023231067</v>
      </c>
    </row>
    <row r="189" spans="3:6" ht="12.75">
      <c r="C189" s="47" t="s">
        <v>180</v>
      </c>
      <c r="D189" s="29">
        <v>15242820</v>
      </c>
      <c r="E189" s="46">
        <v>0.021250290582317557</v>
      </c>
      <c r="F189" s="65">
        <v>75004.36560532257</v>
      </c>
    </row>
    <row r="190" spans="3:6" ht="12.75">
      <c r="C190" s="47" t="s">
        <v>181</v>
      </c>
      <c r="D190" s="29">
        <v>19746868</v>
      </c>
      <c r="E190" s="46">
        <v>0.027529465223014374</v>
      </c>
      <c r="F190" s="65">
        <v>97167.1453859617</v>
      </c>
    </row>
    <row r="191" spans="3:6" ht="12.75">
      <c r="C191" s="55" t="s">
        <v>59</v>
      </c>
      <c r="D191" s="80">
        <v>1531902171</v>
      </c>
      <c r="E191" s="48">
        <v>2.1356524762106432</v>
      </c>
      <c r="F191" s="70">
        <v>7537932.646667177</v>
      </c>
    </row>
    <row r="192" spans="3:6" ht="13.5" thickBot="1">
      <c r="C192" s="42"/>
      <c r="D192" s="81"/>
      <c r="E192" s="45"/>
      <c r="F192" s="71"/>
    </row>
    <row r="193" spans="3:6" ht="12.75">
      <c r="C193" s="13"/>
      <c r="D193" s="72"/>
      <c r="E193" s="41"/>
      <c r="F193" s="72"/>
    </row>
    <row r="195" spans="4:5" ht="12.75">
      <c r="D195" s="68"/>
      <c r="E195" s="68"/>
    </row>
    <row r="197" spans="4:5" ht="12.75">
      <c r="D197" s="68"/>
      <c r="E197" s="6"/>
    </row>
  </sheetData>
  <sheetProtection/>
  <autoFilter ref="A15:K182"/>
  <mergeCells count="8">
    <mergeCell ref="C184:F184"/>
    <mergeCell ref="G182:I182"/>
    <mergeCell ref="B3:I3"/>
    <mergeCell ref="B4:I4"/>
    <mergeCell ref="B2:I2"/>
    <mergeCell ref="G11:G15"/>
    <mergeCell ref="H11:H15"/>
    <mergeCell ref="I11:I15"/>
  </mergeCells>
  <printOptions/>
  <pageMargins left="0.25" right="0.25" top="0.33" bottom="0.75" header="0.3" footer="0.3"/>
  <pageSetup fitToHeight="2"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mcalfano</dc:creator>
  <cp:keywords/>
  <dc:description/>
  <cp:lastModifiedBy>Claudia Caravelli</cp:lastModifiedBy>
  <cp:lastPrinted>2017-03-15T18:18:17Z</cp:lastPrinted>
  <dcterms:created xsi:type="dcterms:W3CDTF">2009-11-26T13:51:46Z</dcterms:created>
  <dcterms:modified xsi:type="dcterms:W3CDTF">2017-03-15T18:19:48Z</dcterms:modified>
  <cp:category/>
  <cp:version/>
  <cp:contentType/>
  <cp:contentStatus/>
</cp:coreProperties>
</file>