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Normas Reg\HAntunez\2017\Resol AAANR sin firmar\"/>
    </mc:Choice>
  </mc:AlternateContent>
  <bookViews>
    <workbookView xWindow="240" yWindow="45" windowWidth="18855" windowHeight="11760"/>
  </bookViews>
  <sheets>
    <sheet name="skf" sheetId="1" r:id="rId1"/>
  </sheets>
  <calcPr calcId="152511"/>
</workbook>
</file>

<file path=xl/calcChain.xml><?xml version="1.0" encoding="utf-8"?>
<calcChain xmlns="http://schemas.openxmlformats.org/spreadsheetml/2006/main">
  <c r="S50" i="1" l="1"/>
  <c r="Q50" i="1"/>
  <c r="P50" i="1"/>
  <c r="O50" i="1"/>
  <c r="K50" i="1"/>
  <c r="E50" i="1"/>
  <c r="D50" i="1" s="1"/>
  <c r="S49" i="1"/>
  <c r="Q49" i="1"/>
  <c r="P49" i="1"/>
  <c r="O49" i="1"/>
  <c r="K49" i="1"/>
  <c r="E49" i="1"/>
  <c r="D49" i="1" s="1"/>
  <c r="S48" i="1"/>
  <c r="Q48" i="1"/>
  <c r="P48" i="1"/>
  <c r="O48" i="1"/>
  <c r="K48" i="1"/>
  <c r="E48" i="1"/>
  <c r="D48" i="1"/>
  <c r="S47" i="1"/>
  <c r="Q47" i="1"/>
  <c r="P47" i="1"/>
  <c r="O47" i="1"/>
  <c r="K47" i="1"/>
  <c r="E47" i="1"/>
  <c r="D47" i="1" s="1"/>
  <c r="S46" i="1"/>
  <c r="Q46" i="1"/>
  <c r="P46" i="1"/>
  <c r="O46" i="1"/>
  <c r="K46" i="1"/>
  <c r="E46" i="1"/>
  <c r="D46" i="1" s="1"/>
  <c r="S45" i="1"/>
  <c r="Q45" i="1"/>
  <c r="P45" i="1"/>
  <c r="O45" i="1"/>
  <c r="K45" i="1"/>
  <c r="E45" i="1"/>
  <c r="D45" i="1" s="1"/>
  <c r="S44" i="1"/>
  <c r="Q44" i="1"/>
  <c r="P44" i="1"/>
  <c r="O44" i="1"/>
  <c r="K44" i="1"/>
  <c r="E44" i="1"/>
  <c r="D44" i="1"/>
  <c r="S43" i="1"/>
  <c r="Q43" i="1"/>
  <c r="P43" i="1"/>
  <c r="O43" i="1"/>
  <c r="K43" i="1"/>
  <c r="E43" i="1"/>
  <c r="D43" i="1" s="1"/>
  <c r="S42" i="1"/>
  <c r="Q42" i="1"/>
  <c r="P42" i="1"/>
  <c r="O42" i="1"/>
  <c r="K42" i="1"/>
  <c r="E42" i="1"/>
  <c r="D42" i="1" s="1"/>
  <c r="S41" i="1"/>
  <c r="Q41" i="1"/>
  <c r="P41" i="1"/>
  <c r="O41" i="1"/>
  <c r="K41" i="1"/>
  <c r="E41" i="1"/>
  <c r="D41" i="1" s="1"/>
  <c r="S40" i="1"/>
  <c r="Q40" i="1"/>
  <c r="P40" i="1"/>
  <c r="O40" i="1"/>
  <c r="K40" i="1"/>
  <c r="E40" i="1"/>
  <c r="D40" i="1"/>
  <c r="S39" i="1"/>
  <c r="Q39" i="1"/>
  <c r="P39" i="1"/>
  <c r="O39" i="1"/>
  <c r="K39" i="1"/>
  <c r="E39" i="1"/>
  <c r="D39" i="1" s="1"/>
  <c r="S38" i="1"/>
  <c r="Q38" i="1"/>
  <c r="P38" i="1"/>
  <c r="O38" i="1"/>
  <c r="K38" i="1"/>
  <c r="E38" i="1"/>
  <c r="D38" i="1" s="1"/>
  <c r="S37" i="1"/>
  <c r="Q37" i="1"/>
  <c r="P37" i="1"/>
  <c r="O37" i="1"/>
  <c r="K37" i="1"/>
  <c r="E37" i="1"/>
  <c r="D37" i="1" s="1"/>
  <c r="S36" i="1"/>
  <c r="Q36" i="1"/>
  <c r="P36" i="1"/>
  <c r="O36" i="1"/>
  <c r="K36" i="1"/>
  <c r="E36" i="1"/>
  <c r="D36" i="1"/>
  <c r="S35" i="1"/>
  <c r="Q35" i="1"/>
  <c r="P35" i="1"/>
  <c r="O35" i="1"/>
  <c r="K35" i="1"/>
  <c r="E35" i="1"/>
  <c r="D35" i="1" s="1"/>
  <c r="S34" i="1"/>
  <c r="Q34" i="1"/>
  <c r="P34" i="1"/>
  <c r="O34" i="1"/>
  <c r="K34" i="1"/>
  <c r="E34" i="1"/>
  <c r="D34" i="1" s="1"/>
  <c r="S33" i="1"/>
  <c r="Q33" i="1"/>
  <c r="P33" i="1"/>
  <c r="O33" i="1"/>
  <c r="K33" i="1"/>
  <c r="E33" i="1"/>
  <c r="D33" i="1" s="1"/>
  <c r="S32" i="1"/>
  <c r="Q32" i="1"/>
  <c r="P32" i="1"/>
  <c r="O32" i="1"/>
  <c r="K32" i="1"/>
  <c r="E32" i="1"/>
  <c r="D32" i="1"/>
  <c r="S31" i="1"/>
  <c r="Q31" i="1"/>
  <c r="P31" i="1"/>
  <c r="O31" i="1"/>
  <c r="K31" i="1"/>
  <c r="E31" i="1"/>
  <c r="D31" i="1" s="1"/>
  <c r="S30" i="1"/>
  <c r="Q30" i="1"/>
  <c r="P30" i="1"/>
  <c r="O30" i="1"/>
  <c r="K30" i="1"/>
  <c r="E30" i="1"/>
  <c r="D30" i="1" s="1"/>
  <c r="S29" i="1"/>
  <c r="Q29" i="1"/>
  <c r="P29" i="1"/>
  <c r="O29" i="1"/>
  <c r="K29" i="1"/>
  <c r="E29" i="1"/>
  <c r="D29" i="1" s="1"/>
  <c r="S28" i="1"/>
  <c r="Q28" i="1"/>
  <c r="P28" i="1"/>
  <c r="O28" i="1"/>
  <c r="K28" i="1"/>
  <c r="E28" i="1"/>
  <c r="D28" i="1"/>
  <c r="S27" i="1"/>
  <c r="Q27" i="1"/>
  <c r="P27" i="1"/>
  <c r="O27" i="1"/>
  <c r="K27" i="1"/>
  <c r="E27" i="1"/>
  <c r="D27" i="1" s="1"/>
  <c r="O26" i="1"/>
  <c r="P26" i="1" s="1"/>
  <c r="K26" i="1"/>
  <c r="E26" i="1"/>
  <c r="D26" i="1" s="1"/>
  <c r="S25" i="1"/>
  <c r="Q25" i="1"/>
  <c r="P25" i="1"/>
  <c r="O25" i="1"/>
  <c r="K25" i="1"/>
  <c r="E25" i="1"/>
  <c r="D25" i="1" s="1"/>
  <c r="O24" i="1"/>
  <c r="P24" i="1" s="1"/>
  <c r="K24" i="1"/>
  <c r="E24" i="1"/>
  <c r="D24" i="1" s="1"/>
  <c r="K52" i="1" l="1"/>
  <c r="S26" i="1"/>
  <c r="Q26" i="1" s="1"/>
  <c r="S24" i="1"/>
  <c r="S52" i="1" l="1"/>
  <c r="J55" i="1" s="1"/>
  <c r="Q24" i="1"/>
  <c r="Q52" i="1" s="1"/>
</calcChain>
</file>

<file path=xl/sharedStrings.xml><?xml version="1.0" encoding="utf-8"?>
<sst xmlns="http://schemas.openxmlformats.org/spreadsheetml/2006/main" count="41" uniqueCount="39">
  <si>
    <t xml:space="preserve">ENTE NACIONAL REGULADOR </t>
  </si>
  <si>
    <t>DE LA ELECTRICIDAD</t>
  </si>
  <si>
    <t>PENALIZACIONES POR INDISPONIBILIDAD DEL INSTRUMENTAL DEL SMEC</t>
  </si>
  <si>
    <t xml:space="preserve"> SKF ARGENTINA S.A.</t>
  </si>
  <si>
    <t>Res SE Nº 472/98  = % * E * P</t>
  </si>
  <si>
    <t>Res. ENRE Nº  127/2000 = % * E * P * Ccom</t>
  </si>
  <si>
    <t>N°</t>
  </si>
  <si>
    <t>AGENTE</t>
  </si>
  <si>
    <t>MES</t>
  </si>
  <si>
    <t>MEDIDOR</t>
  </si>
  <si>
    <t>TIPOLOGÍA
(*)</t>
  </si>
  <si>
    <t>%</t>
  </si>
  <si>
    <t>ENERGÍA
[MWh]</t>
  </si>
  <si>
    <t>P
[$/MWh]</t>
  </si>
  <si>
    <t>Monto según Res.SE N° 472/98</t>
  </si>
  <si>
    <t>Inicio del Incumplimiento</t>
  </si>
  <si>
    <t>Hasta</t>
  </si>
  <si>
    <t>DIAS</t>
  </si>
  <si>
    <t>Ccom</t>
  </si>
  <si>
    <t>Monto Adicional
 por San. Comp.
(1)</t>
  </si>
  <si>
    <t>Monto Total
Res. ENRE N° 127/00</t>
  </si>
  <si>
    <t>NSKNO01P</t>
  </si>
  <si>
    <t>7.3)</t>
  </si>
  <si>
    <t>PENALIZACIÓN:</t>
  </si>
  <si>
    <t xml:space="preserve">% : </t>
  </si>
  <si>
    <t>PORCENTAJE DE PENALIZACIÓN</t>
  </si>
  <si>
    <t xml:space="preserve">E : </t>
  </si>
  <si>
    <t>ENERGÍA UTILIZADA MEDIDA EN MWh</t>
  </si>
  <si>
    <t xml:space="preserve">P : </t>
  </si>
  <si>
    <t>PRECIO PROMEDIO EN EL NODO DE MEDICIÓN</t>
  </si>
  <si>
    <t xml:space="preserve">Ccom : </t>
  </si>
  <si>
    <t>COEFICIENTE COMPLEMENTARIO</t>
  </si>
  <si>
    <t xml:space="preserve">(1) : </t>
  </si>
  <si>
    <t>Monto Adicional por San. Comp. = Res. ENRE N° 127/00 - Res. SE N° 472/98</t>
  </si>
  <si>
    <t>(*)</t>
  </si>
  <si>
    <t xml:space="preserve">7.3. : </t>
  </si>
  <si>
    <t>FALTA, INDISPONIBILIDAD O FALENCIA DEL VINCULO TELEFÓNICO</t>
  </si>
  <si>
    <t>Desde el 1 de Mayo al 30 de Junio de 2015</t>
  </si>
  <si>
    <t>ANEXO a la Resolución AAANR N°   152 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</si>
</sst>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7" formatCode="&quot;$&quot;\ #,##0.00;&quot;$&quot;\ \-#,##0.00"/>
    <numFmt numFmtId="164" formatCode="dd/mm/yy"/>
    <numFmt numFmtId="165" formatCode="0_);\(0\)"/>
    <numFmt numFmtId="166" formatCode="0.000"/>
    <numFmt numFmtId="167" formatCode="&quot;$&quot;#,##0.00"/>
    <numFmt numFmtId="168" formatCode="d/m/yy"/>
    <numFmt numFmtId="169" formatCode="&quot;$&quot;#,##0.00_);\(&quot;$&quot;#,##0.00\)"/>
  </numFmts>
  <fonts count="22" x14ac:knownFonts="1">
    <font>
      <sz val="8"/>
      <name val="Arial"/>
    </font>
    <font>
      <sz val="10"/>
      <name val="MS Sans Serif"/>
      <family val="2"/>
    </font>
    <font>
      <sz val="10"/>
      <name val="Arial"/>
      <family val="2"/>
    </font>
    <font>
      <sz val="22"/>
      <name val="Times New Roman"/>
      <family val="1"/>
    </font>
    <font>
      <b/>
      <u/>
      <sz val="24"/>
      <name val="Times New Roman"/>
      <family val="1"/>
    </font>
    <font>
      <b/>
      <u/>
      <sz val="2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b/>
      <u/>
      <sz val="20"/>
      <name val="Times New Roman"/>
      <family val="1"/>
    </font>
    <font>
      <b/>
      <u/>
      <sz val="16"/>
      <name val="Times New Roman"/>
      <family val="1"/>
    </font>
    <font>
      <b/>
      <i/>
      <u/>
      <sz val="14"/>
      <name val="Times New Roman"/>
      <family val="1"/>
    </font>
    <font>
      <b/>
      <i/>
      <u/>
      <sz val="18"/>
      <name val="Times New Roman"/>
      <family val="1"/>
    </font>
    <font>
      <sz val="10"/>
      <name val="Times New Roman"/>
      <family val="1"/>
    </font>
    <font>
      <b/>
      <i/>
      <u/>
      <sz val="10"/>
      <name val="Times New Roman"/>
      <family val="1"/>
    </font>
    <font>
      <sz val="14"/>
      <name val="Times New Roman"/>
      <family val="1"/>
    </font>
    <font>
      <sz val="11"/>
      <name val="MS Sans Serif"/>
      <family val="2"/>
    </font>
    <font>
      <b/>
      <sz val="12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0"/>
      <name val="Courier New"/>
      <family val="3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0" fontId="1" fillId="0" borderId="0"/>
  </cellStyleXfs>
  <cellXfs count="151">
    <xf numFmtId="0" fontId="0" fillId="0" borderId="0" xfId="0"/>
    <xf numFmtId="0" fontId="1" fillId="0" borderId="0" xfId="1" applyFill="1"/>
    <xf numFmtId="0" fontId="2" fillId="0" borderId="0" xfId="1" applyFont="1" applyFill="1"/>
    <xf numFmtId="0" fontId="1" fillId="0" borderId="0" xfId="1"/>
    <xf numFmtId="0" fontId="3" fillId="0" borderId="0" xfId="1" applyFont="1" applyFill="1"/>
    <xf numFmtId="0" fontId="4" fillId="0" borderId="0" xfId="1" applyFont="1" applyAlignment="1">
      <alignment horizontal="centerContinuous"/>
    </xf>
    <xf numFmtId="0" fontId="0" fillId="0" borderId="0" xfId="0" applyAlignment="1">
      <alignment horizontal="centerContinuous"/>
    </xf>
    <xf numFmtId="0" fontId="3" fillId="0" borderId="0" xfId="1" applyFont="1" applyAlignment="1">
      <alignment horizontal="centerContinuous"/>
    </xf>
    <xf numFmtId="0" fontId="5" fillId="0" borderId="0" xfId="1" applyFont="1" applyAlignment="1">
      <alignment horizontal="centerContinuous"/>
    </xf>
    <xf numFmtId="0" fontId="3" fillId="0" borderId="0" xfId="1" applyFont="1"/>
    <xf numFmtId="0" fontId="6" fillId="0" borderId="0" xfId="1" applyFont="1" applyFill="1" applyBorder="1" applyAlignment="1">
      <alignment horizontal="centerContinuous"/>
    </xf>
    <xf numFmtId="0" fontId="7" fillId="0" borderId="0" xfId="1" applyFont="1" applyAlignment="1">
      <alignment horizontal="centerContinuous"/>
    </xf>
    <xf numFmtId="0" fontId="7" fillId="0" borderId="0" xfId="1" applyFont="1"/>
    <xf numFmtId="0" fontId="8" fillId="0" borderId="0" xfId="1" applyFont="1"/>
    <xf numFmtId="0" fontId="9" fillId="0" borderId="0" xfId="1" applyFont="1"/>
    <xf numFmtId="0" fontId="10" fillId="0" borderId="0" xfId="1" applyFont="1" applyFill="1" applyBorder="1" applyAlignment="1">
      <alignment horizontal="centerContinuous"/>
    </xf>
    <xf numFmtId="0" fontId="9" fillId="0" borderId="0" xfId="0" applyFont="1" applyAlignment="1">
      <alignment horizontal="centerContinuous"/>
    </xf>
    <xf numFmtId="0" fontId="11" fillId="0" borderId="0" xfId="1" applyFont="1" applyFill="1" applyBorder="1" applyAlignment="1">
      <alignment horizontal="centerContinuous"/>
    </xf>
    <xf numFmtId="0" fontId="9" fillId="0" borderId="0" xfId="1" applyFont="1" applyFill="1" applyBorder="1" applyAlignment="1">
      <alignment horizontal="centerContinuous"/>
    </xf>
    <xf numFmtId="0" fontId="1" fillId="0" borderId="0" xfId="1" applyBorder="1"/>
    <xf numFmtId="0" fontId="1" fillId="0" borderId="0" xfId="1" applyFill="1" applyBorder="1"/>
    <xf numFmtId="0" fontId="2" fillId="0" borderId="0" xfId="1" applyFont="1" applyFill="1" applyBorder="1"/>
    <xf numFmtId="0" fontId="11" fillId="0" borderId="0" xfId="1" applyFont="1" applyFill="1" applyBorder="1"/>
    <xf numFmtId="0" fontId="9" fillId="0" borderId="0" xfId="1" applyFont="1" applyFill="1" applyBorder="1"/>
    <xf numFmtId="0" fontId="9" fillId="0" borderId="0" xfId="1" applyFont="1" applyFill="1" applyBorder="1" applyProtection="1"/>
    <xf numFmtId="0" fontId="2" fillId="0" borderId="0" xfId="1" applyFont="1" applyFill="1" applyBorder="1" applyProtection="1"/>
    <xf numFmtId="0" fontId="1" fillId="0" borderId="1" xfId="1" applyFill="1" applyBorder="1"/>
    <xf numFmtId="0" fontId="1" fillId="0" borderId="2" xfId="1" applyFill="1" applyBorder="1"/>
    <xf numFmtId="0" fontId="9" fillId="0" borderId="2" xfId="1" applyFont="1" applyFill="1" applyBorder="1"/>
    <xf numFmtId="0" fontId="9" fillId="0" borderId="2" xfId="1" applyFont="1" applyFill="1" applyBorder="1" applyProtection="1"/>
    <xf numFmtId="0" fontId="2" fillId="0" borderId="2" xfId="1" applyFont="1" applyFill="1" applyBorder="1" applyProtection="1"/>
    <xf numFmtId="0" fontId="2" fillId="0" borderId="3" xfId="1" applyFont="1" applyFill="1" applyBorder="1" applyProtection="1"/>
    <xf numFmtId="0" fontId="12" fillId="0" borderId="0" xfId="1" applyFont="1"/>
    <xf numFmtId="0" fontId="13" fillId="0" borderId="4" xfId="1" applyFont="1" applyFill="1" applyBorder="1" applyAlignment="1">
      <alignment horizontal="centerContinuous"/>
    </xf>
    <xf numFmtId="0" fontId="12" fillId="0" borderId="0" xfId="1" applyFont="1" applyFill="1" applyBorder="1" applyAlignment="1">
      <alignment horizontal="centerContinuous"/>
    </xf>
    <xf numFmtId="0" fontId="12" fillId="0" borderId="5" xfId="1" applyFont="1" applyFill="1" applyBorder="1" applyAlignment="1">
      <alignment horizontal="centerContinuous"/>
    </xf>
    <xf numFmtId="0" fontId="14" fillId="0" borderId="0" xfId="1" applyFont="1"/>
    <xf numFmtId="0" fontId="14" fillId="0" borderId="4" xfId="1" applyFont="1" applyFill="1" applyBorder="1"/>
    <xf numFmtId="0" fontId="14" fillId="0" borderId="0" xfId="1" applyFont="1" applyFill="1" applyBorder="1"/>
    <xf numFmtId="0" fontId="15" fillId="0" borderId="0" xfId="1" quotePrefix="1" applyFont="1" applyFill="1" applyBorder="1" applyAlignment="1">
      <alignment horizontal="left"/>
    </xf>
    <xf numFmtId="0" fontId="14" fillId="0" borderId="5" xfId="1" applyFont="1" applyFill="1" applyBorder="1"/>
    <xf numFmtId="0" fontId="16" fillId="0" borderId="0" xfId="1" applyFont="1"/>
    <xf numFmtId="0" fontId="16" fillId="0" borderId="4" xfId="1" applyFont="1" applyFill="1" applyBorder="1"/>
    <xf numFmtId="0" fontId="16" fillId="0" borderId="0" xfId="0" applyFont="1"/>
    <xf numFmtId="0" fontId="16" fillId="0" borderId="5" xfId="0" applyFont="1" applyBorder="1"/>
    <xf numFmtId="0" fontId="16" fillId="0" borderId="0" xfId="0" applyFont="1" applyFill="1"/>
    <xf numFmtId="0" fontId="14" fillId="0" borderId="0" xfId="0" applyFont="1"/>
    <xf numFmtId="0" fontId="14" fillId="0" borderId="0" xfId="0" applyFont="1" applyFill="1" applyBorder="1"/>
    <xf numFmtId="0" fontId="17" fillId="0" borderId="0" xfId="0" applyFont="1" applyFill="1" applyBorder="1" applyAlignment="1">
      <alignment horizontal="center" vertical="center" wrapText="1"/>
    </xf>
    <xf numFmtId="0" fontId="14" fillId="0" borderId="5" xfId="0" applyFont="1" applyBorder="1"/>
    <xf numFmtId="0" fontId="14" fillId="0" borderId="0" xfId="0" applyFont="1" applyBorder="1" applyAlignment="1">
      <alignment horizontal="center"/>
    </xf>
    <xf numFmtId="9" fontId="14" fillId="0" borderId="0" xfId="0" applyNumberFormat="1" applyFont="1" applyBorder="1" applyAlignment="1">
      <alignment horizontal="center"/>
    </xf>
    <xf numFmtId="4" fontId="14" fillId="0" borderId="0" xfId="0" applyNumberFormat="1" applyFont="1" applyBorder="1"/>
    <xf numFmtId="2" fontId="14" fillId="0" borderId="0" xfId="0" applyNumberFormat="1" applyFont="1" applyBorder="1"/>
    <xf numFmtId="7" fontId="14" fillId="0" borderId="0" xfId="0" applyNumberFormat="1" applyFont="1" applyBorder="1"/>
    <xf numFmtId="7" fontId="14" fillId="0" borderId="0" xfId="0" applyNumberFormat="1" applyFont="1" applyFill="1" applyBorder="1"/>
    <xf numFmtId="2" fontId="14" fillId="0" borderId="0" xfId="0" applyNumberFormat="1" applyFont="1" applyFill="1" applyBorder="1"/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164" fontId="14" fillId="0" borderId="7" xfId="0" applyNumberFormat="1" applyFont="1" applyBorder="1" applyAlignment="1">
      <alignment horizontal="center"/>
    </xf>
    <xf numFmtId="9" fontId="14" fillId="0" borderId="7" xfId="0" applyNumberFormat="1" applyFont="1" applyBorder="1" applyAlignment="1">
      <alignment horizontal="center"/>
    </xf>
    <xf numFmtId="4" fontId="14" fillId="0" borderId="7" xfId="0" applyNumberFormat="1" applyFont="1" applyBorder="1"/>
    <xf numFmtId="2" fontId="14" fillId="0" borderId="7" xfId="0" applyNumberFormat="1" applyFont="1" applyBorder="1"/>
    <xf numFmtId="7" fontId="14" fillId="0" borderId="6" xfId="0" applyNumberFormat="1" applyFont="1" applyBorder="1"/>
    <xf numFmtId="0" fontId="17" fillId="0" borderId="11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14" fillId="0" borderId="0" xfId="0" applyFont="1" applyBorder="1"/>
    <xf numFmtId="0" fontId="17" fillId="0" borderId="6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7" fillId="0" borderId="4" xfId="1" applyFont="1" applyFill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 wrapText="1"/>
    </xf>
    <xf numFmtId="0" fontId="17" fillId="0" borderId="12" xfId="0" quotePrefix="1" applyFont="1" applyBorder="1" applyAlignment="1">
      <alignment horizontal="center" vertical="center" wrapText="1"/>
    </xf>
    <xf numFmtId="0" fontId="17" fillId="0" borderId="13" xfId="0" quotePrefix="1" applyFont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1" xfId="0" quotePrefix="1" applyFont="1" applyBorder="1" applyAlignment="1">
      <alignment horizontal="center" vertical="center" wrapText="1"/>
    </xf>
    <xf numFmtId="0" fontId="17" fillId="0" borderId="14" xfId="0" quotePrefix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/>
    </xf>
    <xf numFmtId="0" fontId="17" fillId="0" borderId="0" xfId="1" applyFont="1" applyAlignment="1">
      <alignment horizontal="center" vertical="center"/>
    </xf>
    <xf numFmtId="0" fontId="14" fillId="0" borderId="15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17" fontId="14" fillId="0" borderId="16" xfId="0" applyNumberFormat="1" applyFont="1" applyBorder="1" applyAlignment="1">
      <alignment horizontal="center"/>
    </xf>
    <xf numFmtId="22" fontId="14" fillId="0" borderId="17" xfId="0" applyNumberFormat="1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1" fontId="14" fillId="0" borderId="17" xfId="0" applyNumberFormat="1" applyFont="1" applyBorder="1" applyAlignment="1">
      <alignment horizontal="center"/>
    </xf>
    <xf numFmtId="4" fontId="14" fillId="0" borderId="17" xfId="0" applyNumberFormat="1" applyFont="1" applyBorder="1"/>
    <xf numFmtId="4" fontId="14" fillId="0" borderId="17" xfId="0" applyNumberFormat="1" applyFont="1" applyBorder="1" applyAlignment="1">
      <alignment horizontal="left"/>
    </xf>
    <xf numFmtId="4" fontId="14" fillId="0" borderId="13" xfId="0" applyNumberFormat="1" applyFont="1" applyBorder="1" applyAlignment="1">
      <alignment horizontal="center"/>
    </xf>
    <xf numFmtId="164" fontId="14" fillId="0" borderId="17" xfId="0" applyNumberFormat="1" applyFont="1" applyBorder="1" applyAlignment="1">
      <alignment horizontal="center"/>
    </xf>
    <xf numFmtId="165" fontId="14" fillId="0" borderId="17" xfId="0" applyNumberFormat="1" applyFont="1" applyFill="1" applyBorder="1"/>
    <xf numFmtId="166" fontId="14" fillId="0" borderId="15" xfId="0" applyNumberFormat="1" applyFont="1" applyBorder="1" applyAlignment="1">
      <alignment horizontal="center"/>
    </xf>
    <xf numFmtId="166" fontId="14" fillId="0" borderId="16" xfId="0" applyNumberFormat="1" applyFont="1" applyBorder="1" applyAlignment="1">
      <alignment horizontal="center"/>
    </xf>
    <xf numFmtId="166" fontId="14" fillId="0" borderId="11" xfId="0" applyNumberFormat="1" applyFont="1" applyBorder="1" applyAlignment="1">
      <alignment horizontal="center"/>
    </xf>
    <xf numFmtId="166" fontId="14" fillId="0" borderId="18" xfId="0" applyNumberFormat="1" applyFont="1" applyBorder="1" applyAlignment="1">
      <alignment horizontal="center"/>
    </xf>
    <xf numFmtId="166" fontId="14" fillId="0" borderId="0" xfId="0" applyNumberFormat="1" applyFont="1" applyBorder="1" applyAlignment="1">
      <alignment horizontal="center"/>
    </xf>
    <xf numFmtId="167" fontId="14" fillId="0" borderId="17" xfId="0" applyNumberFormat="1" applyFont="1" applyBorder="1" applyAlignment="1"/>
    <xf numFmtId="168" fontId="14" fillId="0" borderId="17" xfId="0" quotePrefix="1" applyNumberFormat="1" applyFont="1" applyBorder="1" applyAlignment="1">
      <alignment horizontal="center"/>
    </xf>
    <xf numFmtId="165" fontId="14" fillId="0" borderId="17" xfId="0" applyNumberFormat="1" applyFont="1" applyFill="1" applyBorder="1" applyAlignment="1">
      <alignment horizontal="center"/>
    </xf>
    <xf numFmtId="169" fontId="14" fillId="0" borderId="16" xfId="0" applyNumberFormat="1" applyFont="1" applyBorder="1" applyAlignment="1">
      <alignment horizontal="right"/>
    </xf>
    <xf numFmtId="169" fontId="14" fillId="0" borderId="11" xfId="0" applyNumberFormat="1" applyFont="1" applyBorder="1" applyAlignment="1">
      <alignment horizontal="right"/>
    </xf>
    <xf numFmtId="167" fontId="14" fillId="0" borderId="18" xfId="0" applyNumberFormat="1" applyFont="1" applyBorder="1" applyAlignment="1"/>
    <xf numFmtId="0" fontId="14" fillId="0" borderId="19" xfId="0" applyFont="1" applyBorder="1" applyAlignment="1">
      <alignment horizontal="center"/>
    </xf>
    <xf numFmtId="0" fontId="14" fillId="0" borderId="20" xfId="0" applyFont="1" applyBorder="1"/>
    <xf numFmtId="0" fontId="14" fillId="0" borderId="21" xfId="0" applyFont="1" applyBorder="1"/>
    <xf numFmtId="0" fontId="14" fillId="0" borderId="22" xfId="0" applyFont="1" applyBorder="1"/>
    <xf numFmtId="1" fontId="14" fillId="0" borderId="22" xfId="0" applyNumberFormat="1" applyFont="1" applyBorder="1"/>
    <xf numFmtId="0" fontId="14" fillId="0" borderId="23" xfId="0" applyFont="1" applyBorder="1"/>
    <xf numFmtId="0" fontId="14" fillId="0" borderId="13" xfId="0" applyFont="1" applyBorder="1"/>
    <xf numFmtId="164" fontId="14" fillId="0" borderId="22" xfId="0" applyNumberFormat="1" applyFont="1" applyBorder="1"/>
    <xf numFmtId="164" fontId="14" fillId="0" borderId="22" xfId="0" applyNumberFormat="1" applyFont="1" applyFill="1" applyBorder="1"/>
    <xf numFmtId="0" fontId="14" fillId="0" borderId="24" xfId="0" applyFont="1" applyBorder="1"/>
    <xf numFmtId="0" fontId="14" fillId="0" borderId="11" xfId="0" applyFont="1" applyBorder="1"/>
    <xf numFmtId="0" fontId="14" fillId="0" borderId="25" xfId="0" applyFont="1" applyBorder="1"/>
    <xf numFmtId="169" fontId="18" fillId="0" borderId="12" xfId="0" applyNumberFormat="1" applyFont="1" applyBorder="1"/>
    <xf numFmtId="7" fontId="18" fillId="0" borderId="0" xfId="0" applyNumberFormat="1" applyFont="1" applyBorder="1"/>
    <xf numFmtId="169" fontId="18" fillId="0" borderId="0" xfId="0" applyNumberFormat="1" applyFont="1" applyBorder="1"/>
    <xf numFmtId="169" fontId="18" fillId="0" borderId="26" xfId="0" applyNumberFormat="1" applyFont="1" applyBorder="1"/>
    <xf numFmtId="4" fontId="14" fillId="0" borderId="0" xfId="0" applyNumberFormat="1" applyFont="1"/>
    <xf numFmtId="0" fontId="14" fillId="0" borderId="0" xfId="0" applyFont="1" applyFill="1"/>
    <xf numFmtId="169" fontId="14" fillId="0" borderId="0" xfId="0" applyNumberFormat="1" applyFont="1"/>
    <xf numFmtId="0" fontId="19" fillId="0" borderId="4" xfId="1" applyFont="1" applyFill="1" applyBorder="1"/>
    <xf numFmtId="0" fontId="19" fillId="0" borderId="0" xfId="0" applyFont="1"/>
    <xf numFmtId="0" fontId="19" fillId="0" borderId="8" xfId="0" applyFont="1" applyBorder="1" applyAlignment="1"/>
    <xf numFmtId="0" fontId="19" fillId="0" borderId="9" xfId="0" applyFont="1" applyBorder="1" applyAlignment="1"/>
    <xf numFmtId="4" fontId="19" fillId="0" borderId="0" xfId="0" applyNumberFormat="1" applyFont="1"/>
    <xf numFmtId="0" fontId="19" fillId="0" borderId="0" xfId="0" applyFont="1" applyFill="1"/>
    <xf numFmtId="166" fontId="19" fillId="0" borderId="0" xfId="0" applyNumberFormat="1" applyFont="1"/>
    <xf numFmtId="0" fontId="19" fillId="0" borderId="5" xfId="0" applyFont="1" applyBorder="1"/>
    <xf numFmtId="0" fontId="19" fillId="0" borderId="0" xfId="1" applyFont="1"/>
    <xf numFmtId="166" fontId="16" fillId="0" borderId="0" xfId="0" applyNumberFormat="1" applyFont="1"/>
    <xf numFmtId="0" fontId="21" fillId="0" borderId="0" xfId="0" applyFont="1" applyAlignment="1">
      <alignment horizontal="right"/>
    </xf>
    <xf numFmtId="0" fontId="21" fillId="0" borderId="0" xfId="0" applyFont="1"/>
    <xf numFmtId="0" fontId="21" fillId="0" borderId="4" xfId="1" applyFont="1" applyFill="1" applyBorder="1"/>
    <xf numFmtId="0" fontId="21" fillId="0" borderId="0" xfId="1" applyFont="1"/>
    <xf numFmtId="0" fontId="21" fillId="0" borderId="0" xfId="0" applyFont="1" applyFill="1"/>
    <xf numFmtId="0" fontId="21" fillId="0" borderId="5" xfId="0" applyFont="1" applyBorder="1"/>
    <xf numFmtId="0" fontId="21" fillId="0" borderId="0" xfId="0" quotePrefix="1" applyFont="1" applyAlignment="1">
      <alignment horizontal="right"/>
    </xf>
    <xf numFmtId="0" fontId="21" fillId="0" borderId="0" xfId="0" applyFont="1" applyAlignment="1">
      <alignment horizontal="left"/>
    </xf>
    <xf numFmtId="0" fontId="8" fillId="0" borderId="27" xfId="1" applyFont="1" applyFill="1" applyBorder="1"/>
    <xf numFmtId="0" fontId="8" fillId="0" borderId="28" xfId="1" applyFont="1" applyFill="1" applyBorder="1"/>
    <xf numFmtId="0" fontId="8" fillId="0" borderId="29" xfId="1" applyFont="1" applyFill="1" applyBorder="1"/>
    <xf numFmtId="0" fontId="1" fillId="0" borderId="0" xfId="1" applyFont="1"/>
    <xf numFmtId="0" fontId="8" fillId="0" borderId="8" xfId="0" quotePrefix="1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7" fillId="0" borderId="8" xfId="0" quotePrefix="1" applyFont="1" applyBorder="1" applyAlignment="1">
      <alignment horizontal="center" vertical="center" wrapText="1"/>
    </xf>
    <xf numFmtId="0" fontId="17" fillId="0" borderId="9" xfId="0" quotePrefix="1" applyFont="1" applyBorder="1" applyAlignment="1">
      <alignment horizontal="center" vertical="center" wrapText="1"/>
    </xf>
    <xf numFmtId="0" fontId="17" fillId="0" borderId="10" xfId="0" quotePrefix="1" applyFont="1" applyBorder="1" applyAlignment="1">
      <alignment horizontal="center" vertical="center" wrapText="1"/>
    </xf>
    <xf numFmtId="169" fontId="20" fillId="0" borderId="9" xfId="0" applyNumberFormat="1" applyFont="1" applyBorder="1" applyAlignment="1">
      <alignment horizontal="center"/>
    </xf>
    <xf numFmtId="169" fontId="20" fillId="0" borderId="10" xfId="0" applyNumberFormat="1" applyFont="1" applyBorder="1" applyAlignment="1">
      <alignment horizontal="center"/>
    </xf>
  </cellXfs>
  <cellStyles count="2">
    <cellStyle name="Normal" xfId="0" builtinId="0"/>
    <cellStyle name="Normal_TR-951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679450</xdr:colOff>
      <xdr:row>0</xdr:row>
      <xdr:rowOff>9525</xdr:rowOff>
    </xdr:from>
    <xdr:to>
      <xdr:col>1</xdr:col>
      <xdr:colOff>241300</xdr:colOff>
      <xdr:row>1</xdr:row>
      <xdr:rowOff>361950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9450" y="9525"/>
          <a:ext cx="609600" cy="10191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450850</xdr:colOff>
      <xdr:row>14</xdr:row>
      <xdr:rowOff>3175</xdr:rowOff>
    </xdr:from>
    <xdr:to>
      <xdr:col>12</xdr:col>
      <xdr:colOff>234950</xdr:colOff>
      <xdr:row>15</xdr:row>
      <xdr:rowOff>76200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8578850" y="3860800"/>
          <a:ext cx="4213225" cy="3111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216000" tIns="46800" rIns="216000" bIns="46800" anchor="ctr" upright="1"/>
        <a:lstStyle/>
        <a:p>
          <a:pPr algn="ctr" rtl="0">
            <a:defRPr sz="1000"/>
          </a:pPr>
          <a:r>
            <a:rPr lang="es-AR" sz="1600" b="1" i="0" strike="noStrike">
              <a:solidFill>
                <a:srgbClr val="000000"/>
              </a:solidFill>
              <a:latin typeface="Arial"/>
              <a:cs typeface="Arial"/>
            </a:rPr>
            <a:t>Penalización = % * E * P * Ccom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8">
    <pageSetUpPr fitToPage="1"/>
  </sheetPr>
  <dimension ref="A1:V72"/>
  <sheetViews>
    <sheetView tabSelected="1" zoomScale="60" zoomScaleNormal="60" zoomScalePageLayoutView="60" workbookViewId="0">
      <selection activeCell="B3" sqref="B3"/>
    </sheetView>
  </sheetViews>
  <sheetFormatPr baseColWidth="10" defaultRowHeight="12.75" x14ac:dyDescent="0.2"/>
  <cols>
    <col min="1" max="1" width="18.33203125" style="3" customWidth="1"/>
    <col min="2" max="2" width="12.5" style="3" customWidth="1"/>
    <col min="3" max="3" width="10.5" style="3" bestFit="1" customWidth="1"/>
    <col min="4" max="4" width="47.33203125" style="3" customWidth="1"/>
    <col min="5" max="5" width="16.5" style="3" bestFit="1" customWidth="1"/>
    <col min="6" max="6" width="20.6640625" style="3" customWidth="1"/>
    <col min="7" max="7" width="16.6640625" style="3" customWidth="1"/>
    <col min="8" max="8" width="12.6640625" style="3" customWidth="1"/>
    <col min="9" max="9" width="17.83203125" style="3" customWidth="1"/>
    <col min="10" max="10" width="14.33203125" style="3" customWidth="1"/>
    <col min="11" max="11" width="25.5" style="3" customWidth="1"/>
    <col min="12" max="12" width="7" style="3" customWidth="1"/>
    <col min="13" max="13" width="19" style="3" customWidth="1"/>
    <col min="14" max="14" width="15.6640625" style="3" customWidth="1"/>
    <col min="15" max="15" width="12.33203125" style="3" bestFit="1" customWidth="1"/>
    <col min="16" max="16" width="13.6640625" style="3" customWidth="1"/>
    <col min="17" max="17" width="21.83203125" style="3" customWidth="1"/>
    <col min="18" max="18" width="1.5" style="3" customWidth="1"/>
    <col min="19" max="19" width="27.33203125" style="3" customWidth="1"/>
    <col min="20" max="20" width="3.33203125" style="3" customWidth="1"/>
    <col min="21" max="21" width="8.6640625" style="3" customWidth="1"/>
    <col min="22" max="22" width="12.5" style="3" customWidth="1"/>
    <col min="23" max="23" width="25" style="3" customWidth="1"/>
    <col min="24" max="16384" width="12" style="3"/>
  </cols>
  <sheetData>
    <row r="1" spans="1:22" ht="52.5" customHeight="1" x14ac:dyDescent="0.2">
      <c r="A1" s="1"/>
      <c r="B1" s="2"/>
    </row>
    <row r="2" spans="1:22" s="9" customFormat="1" ht="30" x14ac:dyDescent="0.4">
      <c r="A2" s="4"/>
      <c r="B2" s="5" t="s">
        <v>38</v>
      </c>
      <c r="C2" s="6"/>
      <c r="D2" s="7"/>
      <c r="E2" s="7"/>
      <c r="F2" s="7"/>
      <c r="G2" s="7"/>
      <c r="H2" s="8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2" s="12" customFormat="1" ht="11.25" x14ac:dyDescent="0.2">
      <c r="A3" s="10" t="s">
        <v>0</v>
      </c>
      <c r="B3" s="11"/>
    </row>
    <row r="4" spans="1:22" s="12" customFormat="1" ht="11.25" x14ac:dyDescent="0.2">
      <c r="A4" s="10" t="s">
        <v>1</v>
      </c>
      <c r="B4" s="11"/>
    </row>
    <row r="5" spans="1:22" s="13" customFormat="1" ht="15.75" x14ac:dyDescent="0.25"/>
    <row r="6" spans="1:22" s="14" customFormat="1" ht="25.5" x14ac:dyDescent="0.35">
      <c r="B6" s="15" t="s">
        <v>2</v>
      </c>
      <c r="C6" s="16"/>
      <c r="D6" s="17"/>
      <c r="E6" s="17"/>
      <c r="F6" s="17"/>
      <c r="G6" s="17"/>
      <c r="H6" s="17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</row>
    <row r="7" spans="1:22" s="19" customFormat="1" x14ac:dyDescent="0.2">
      <c r="B7" s="20"/>
      <c r="C7" s="20"/>
      <c r="D7" s="20"/>
      <c r="E7" s="20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</row>
    <row r="8" spans="1:22" s="14" customFormat="1" ht="25.5" x14ac:dyDescent="0.35">
      <c r="B8" s="15" t="s">
        <v>3</v>
      </c>
      <c r="C8" s="16"/>
      <c r="D8" s="17"/>
      <c r="E8" s="17"/>
      <c r="F8" s="17"/>
      <c r="G8" s="17"/>
      <c r="H8" s="17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</row>
    <row r="9" spans="1:22" ht="20.25" x14ac:dyDescent="0.3">
      <c r="B9" s="20"/>
      <c r="C9" s="20"/>
      <c r="D9" s="20"/>
      <c r="E9" s="20"/>
      <c r="F9" s="22"/>
      <c r="G9" s="22"/>
      <c r="H9" s="23"/>
      <c r="I9" s="23"/>
      <c r="J9" s="23"/>
      <c r="K9" s="23"/>
      <c r="L9" s="23"/>
      <c r="M9" s="23"/>
      <c r="N9" s="23"/>
      <c r="O9" s="23"/>
      <c r="P9" s="21"/>
      <c r="Q9" s="21"/>
      <c r="R9" s="21"/>
      <c r="S9" s="21"/>
      <c r="T9" s="21"/>
      <c r="U9" s="21"/>
      <c r="V9" s="21"/>
    </row>
    <row r="10" spans="1:22" s="14" customFormat="1" ht="20.25" x14ac:dyDescent="0.3">
      <c r="B10" s="17"/>
      <c r="C10" s="16"/>
      <c r="D10" s="18"/>
      <c r="E10" s="18"/>
      <c r="F10" s="17"/>
      <c r="G10" s="17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</row>
    <row r="11" spans="1:22" ht="21" thickBot="1" x14ac:dyDescent="0.35">
      <c r="B11" s="20"/>
      <c r="C11" s="20"/>
      <c r="D11" s="20"/>
      <c r="E11" s="20"/>
      <c r="F11" s="22"/>
      <c r="G11" s="22"/>
      <c r="H11" s="22"/>
      <c r="I11" s="23"/>
      <c r="J11" s="24"/>
      <c r="K11" s="24"/>
      <c r="L11" s="24"/>
      <c r="M11" s="24"/>
      <c r="N11" s="24"/>
      <c r="O11" s="24"/>
      <c r="P11" s="25"/>
      <c r="Q11" s="25"/>
      <c r="R11" s="25"/>
      <c r="S11" s="25"/>
      <c r="T11" s="25"/>
      <c r="U11" s="25"/>
      <c r="V11" s="25"/>
    </row>
    <row r="12" spans="1:22" ht="21" thickTop="1" x14ac:dyDescent="0.3">
      <c r="B12" s="26"/>
      <c r="C12" s="27"/>
      <c r="D12" s="27"/>
      <c r="E12" s="27"/>
      <c r="F12" s="28"/>
      <c r="G12" s="28"/>
      <c r="H12" s="28"/>
      <c r="I12" s="28"/>
      <c r="J12" s="29"/>
      <c r="K12" s="29"/>
      <c r="L12" s="29"/>
      <c r="M12" s="29"/>
      <c r="N12" s="29"/>
      <c r="O12" s="29"/>
      <c r="P12" s="30"/>
      <c r="Q12" s="30"/>
      <c r="R12" s="30"/>
      <c r="S12" s="30"/>
      <c r="T12" s="30"/>
      <c r="U12" s="30"/>
      <c r="V12" s="31"/>
    </row>
    <row r="13" spans="1:22" s="32" customFormat="1" ht="23.25" x14ac:dyDescent="0.35">
      <c r="B13" s="33" t="s">
        <v>37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5"/>
    </row>
    <row r="14" spans="1:22" s="36" customFormat="1" ht="13.5" x14ac:dyDescent="0.25">
      <c r="B14" s="37"/>
      <c r="C14" s="38"/>
      <c r="D14" s="38"/>
      <c r="E14" s="38"/>
      <c r="F14" s="38"/>
      <c r="G14" s="38"/>
      <c r="H14" s="38"/>
      <c r="I14" s="38"/>
      <c r="J14" s="38"/>
      <c r="K14" s="39"/>
      <c r="L14" s="39"/>
      <c r="M14" s="39"/>
      <c r="N14" s="38"/>
      <c r="O14" s="38"/>
      <c r="P14" s="38"/>
      <c r="Q14" s="38"/>
      <c r="R14" s="38"/>
      <c r="S14" s="38"/>
      <c r="T14" s="38"/>
      <c r="U14" s="38"/>
      <c r="V14" s="40"/>
    </row>
    <row r="15" spans="1:22" s="41" customFormat="1" ht="18.75" x14ac:dyDescent="0.3">
      <c r="B15" s="42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4"/>
    </row>
    <row r="16" spans="1:22" s="41" customFormat="1" ht="18.75" x14ac:dyDescent="0.3">
      <c r="B16" s="42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5"/>
      <c r="P16" s="43"/>
      <c r="Q16" s="43"/>
      <c r="R16" s="43"/>
      <c r="S16" s="43"/>
      <c r="T16" s="43"/>
      <c r="U16" s="43"/>
      <c r="V16" s="44"/>
    </row>
    <row r="17" spans="2:22" s="36" customFormat="1" ht="20.25" customHeight="1" x14ac:dyDescent="0.2">
      <c r="B17" s="37"/>
      <c r="C17" s="46"/>
      <c r="D17" s="46"/>
      <c r="E17" s="46"/>
      <c r="F17" s="46"/>
      <c r="G17" s="46"/>
      <c r="H17" s="46"/>
      <c r="I17" s="46"/>
      <c r="J17" s="46"/>
      <c r="K17" s="46"/>
      <c r="L17" s="47"/>
      <c r="M17" s="47"/>
      <c r="N17" s="48"/>
      <c r="O17" s="48"/>
      <c r="P17" s="47"/>
      <c r="Q17" s="47"/>
      <c r="R17" s="47"/>
      <c r="S17" s="47"/>
      <c r="T17" s="47"/>
      <c r="U17" s="47"/>
      <c r="V17" s="49"/>
    </row>
    <row r="18" spans="2:22" s="36" customFormat="1" ht="17.25" customHeight="1" x14ac:dyDescent="0.3">
      <c r="B18" s="37"/>
      <c r="C18" s="43"/>
      <c r="D18" s="43"/>
      <c r="E18" s="43"/>
      <c r="F18" s="43"/>
      <c r="G18" s="50"/>
      <c r="H18" s="51"/>
      <c r="I18" s="52"/>
      <c r="J18" s="53"/>
      <c r="K18" s="54"/>
      <c r="L18" s="55"/>
      <c r="M18" s="55"/>
      <c r="N18" s="56"/>
      <c r="O18" s="56"/>
      <c r="P18" s="55"/>
      <c r="Q18" s="55"/>
      <c r="R18" s="55"/>
      <c r="S18" s="55"/>
      <c r="T18" s="55"/>
      <c r="U18" s="55"/>
      <c r="V18" s="49"/>
    </row>
    <row r="19" spans="2:22" s="36" customFormat="1" ht="13.5" thickBot="1" x14ac:dyDescent="0.25">
      <c r="B19" s="37"/>
      <c r="C19" s="57"/>
      <c r="D19" s="58"/>
      <c r="E19" s="58"/>
      <c r="F19" s="59"/>
      <c r="G19" s="58"/>
      <c r="H19" s="60"/>
      <c r="I19" s="61"/>
      <c r="J19" s="62"/>
      <c r="K19" s="63"/>
      <c r="L19" s="55"/>
      <c r="M19" s="55"/>
      <c r="N19" s="56"/>
      <c r="O19" s="56"/>
      <c r="P19" s="55"/>
      <c r="Q19" s="55"/>
      <c r="R19" s="55"/>
      <c r="S19" s="55"/>
      <c r="T19" s="55"/>
      <c r="U19" s="55"/>
      <c r="V19" s="49"/>
    </row>
    <row r="20" spans="2:22" s="36" customFormat="1" ht="30.75" customHeight="1" thickTop="1" thickBot="1" x14ac:dyDescent="0.25">
      <c r="B20" s="37"/>
      <c r="C20" s="143" t="s">
        <v>4</v>
      </c>
      <c r="D20" s="144"/>
      <c r="E20" s="144"/>
      <c r="F20" s="144"/>
      <c r="G20" s="144"/>
      <c r="H20" s="144"/>
      <c r="I20" s="144"/>
      <c r="J20" s="144"/>
      <c r="K20" s="145"/>
      <c r="L20" s="46"/>
      <c r="M20" s="146" t="s">
        <v>5</v>
      </c>
      <c r="N20" s="147"/>
      <c r="O20" s="147"/>
      <c r="P20" s="147"/>
      <c r="Q20" s="147"/>
      <c r="R20" s="147"/>
      <c r="S20" s="148"/>
      <c r="T20" s="64"/>
      <c r="U20" s="65"/>
      <c r="V20" s="49"/>
    </row>
    <row r="21" spans="2:22" s="36" customFormat="1" ht="10.5" customHeight="1" thickTop="1" thickBot="1" x14ac:dyDescent="0.25">
      <c r="B21" s="37"/>
      <c r="C21" s="66"/>
      <c r="D21" s="66"/>
      <c r="E21" s="66"/>
      <c r="F21" s="66"/>
      <c r="G21" s="66"/>
      <c r="H21" s="66"/>
      <c r="I21" s="66"/>
      <c r="J21" s="66"/>
      <c r="K21" s="66"/>
      <c r="L21" s="67"/>
      <c r="M21" s="67"/>
      <c r="N21" s="68"/>
      <c r="O21" s="68"/>
      <c r="P21" s="68"/>
      <c r="Q21" s="68"/>
      <c r="R21" s="65"/>
      <c r="S21" s="65"/>
      <c r="T21" s="67"/>
      <c r="U21" s="69"/>
      <c r="V21" s="49"/>
    </row>
    <row r="22" spans="2:22" s="79" customFormat="1" ht="45.75" customHeight="1" thickTop="1" thickBot="1" x14ac:dyDescent="0.25">
      <c r="B22" s="70"/>
      <c r="C22" s="71" t="s">
        <v>6</v>
      </c>
      <c r="D22" s="71" t="s">
        <v>7</v>
      </c>
      <c r="E22" s="71" t="s">
        <v>8</v>
      </c>
      <c r="F22" s="72" t="s">
        <v>9</v>
      </c>
      <c r="G22" s="72" t="s">
        <v>10</v>
      </c>
      <c r="H22" s="72" t="s">
        <v>11</v>
      </c>
      <c r="I22" s="72" t="s">
        <v>12</v>
      </c>
      <c r="J22" s="72" t="s">
        <v>13</v>
      </c>
      <c r="K22" s="73" t="s">
        <v>14</v>
      </c>
      <c r="L22" s="74"/>
      <c r="M22" s="72" t="s">
        <v>15</v>
      </c>
      <c r="N22" s="72" t="s">
        <v>16</v>
      </c>
      <c r="O22" s="75" t="s">
        <v>17</v>
      </c>
      <c r="P22" s="72" t="s">
        <v>18</v>
      </c>
      <c r="Q22" s="73" t="s">
        <v>19</v>
      </c>
      <c r="R22" s="76"/>
      <c r="S22" s="77" t="s">
        <v>20</v>
      </c>
      <c r="T22" s="65"/>
      <c r="U22"/>
      <c r="V22" s="78"/>
    </row>
    <row r="23" spans="2:22" s="36" customFormat="1" ht="13.5" thickTop="1" x14ac:dyDescent="0.2">
      <c r="B23" s="37"/>
      <c r="C23" s="80"/>
      <c r="D23" s="81"/>
      <c r="E23" s="82"/>
      <c r="F23" s="83"/>
      <c r="G23" s="84"/>
      <c r="H23" s="85"/>
      <c r="I23" s="86"/>
      <c r="J23" s="86"/>
      <c r="K23" s="87"/>
      <c r="L23" s="88"/>
      <c r="M23" s="89"/>
      <c r="N23" s="89"/>
      <c r="O23" s="90"/>
      <c r="P23" s="91"/>
      <c r="Q23" s="92"/>
      <c r="R23" s="93"/>
      <c r="S23" s="94"/>
      <c r="T23" s="95"/>
      <c r="U23"/>
      <c r="V23" s="49"/>
    </row>
    <row r="24" spans="2:22" s="36" customFormat="1" x14ac:dyDescent="0.2">
      <c r="B24" s="37"/>
      <c r="C24" s="80">
        <v>1</v>
      </c>
      <c r="D24" s="81" t="str">
        <f>IF(E24="","",$B$8)</f>
        <v xml:space="preserve"> SKF ARGENTINA S.A.</v>
      </c>
      <c r="E24" s="82">
        <f>IF(N24="","",VALUE(MONTH(N24)&amp;"-"&amp; YEAR(N24)))</f>
        <v>42125</v>
      </c>
      <c r="F24" s="83" t="s">
        <v>21</v>
      </c>
      <c r="G24" s="84" t="s">
        <v>22</v>
      </c>
      <c r="H24" s="85">
        <v>2</v>
      </c>
      <c r="I24" s="86">
        <v>1169.201</v>
      </c>
      <c r="J24" s="86">
        <v>119.54</v>
      </c>
      <c r="K24" s="96">
        <f>IF(F24="","",ROUND(J24*I24*H24/100,2))</f>
        <v>2795.33</v>
      </c>
      <c r="L24" s="88"/>
      <c r="M24" s="97">
        <v>42125</v>
      </c>
      <c r="N24" s="97">
        <v>42155</v>
      </c>
      <c r="O24" s="98">
        <f>IF(F24="","",+N24-M24)</f>
        <v>30</v>
      </c>
      <c r="P24" s="91">
        <f>IF(F24="","",IF(O24&lt;=90,1,IF(O24&gt;=365,3,19/55+2/275*O24)))</f>
        <v>1</v>
      </c>
      <c r="Q24" s="99">
        <f>IF(F24="","",ROUND(S24-K24,2))</f>
        <v>0</v>
      </c>
      <c r="R24" s="100"/>
      <c r="S24" s="101">
        <f>IF(F24="","",K24*P24)</f>
        <v>2795.33</v>
      </c>
      <c r="T24" s="95"/>
      <c r="U24"/>
      <c r="V24" s="49"/>
    </row>
    <row r="25" spans="2:22" s="36" customFormat="1" x14ac:dyDescent="0.2">
      <c r="B25" s="37"/>
      <c r="C25" s="80"/>
      <c r="D25" s="81" t="str">
        <f t="shared" ref="D25:D50" si="0">IF(E25="","",$B$8)</f>
        <v/>
      </c>
      <c r="E25" s="82" t="str">
        <f t="shared" ref="E25:E50" si="1">IF(N25="","",VALUE(MONTH(N25)&amp;"-"&amp; YEAR(N25)))</f>
        <v/>
      </c>
      <c r="F25" s="83"/>
      <c r="G25" s="84"/>
      <c r="H25" s="85"/>
      <c r="I25" s="86"/>
      <c r="J25" s="86"/>
      <c r="K25" s="96" t="str">
        <f t="shared" ref="K25:K50" si="2">IF(F25="","",ROUND(J25*I25*H25/100,2))</f>
        <v/>
      </c>
      <c r="L25" s="88"/>
      <c r="M25" s="97"/>
      <c r="N25" s="97"/>
      <c r="O25" s="98" t="str">
        <f t="shared" ref="O25:O50" si="3">IF(F25="","",+N25-M25)</f>
        <v/>
      </c>
      <c r="P25" s="91" t="str">
        <f t="shared" ref="P25:P50" si="4">IF(F25="","",IF(O25&lt;=90,1,IF(O25&gt;=365,3,19/55+2/275*O25)))</f>
        <v/>
      </c>
      <c r="Q25" s="99" t="str">
        <f t="shared" ref="Q25:Q50" si="5">IF(F25="","",ROUND(S25-K25,2))</f>
        <v/>
      </c>
      <c r="R25" s="100"/>
      <c r="S25" s="101" t="str">
        <f t="shared" ref="S25:S50" si="6">IF(F25="","",K25*P25)</f>
        <v/>
      </c>
      <c r="T25" s="95"/>
      <c r="U25"/>
      <c r="V25" s="49"/>
    </row>
    <row r="26" spans="2:22" s="36" customFormat="1" x14ac:dyDescent="0.2">
      <c r="B26" s="37"/>
      <c r="C26" s="80">
        <v>2</v>
      </c>
      <c r="D26" s="81" t="str">
        <f t="shared" si="0"/>
        <v xml:space="preserve"> SKF ARGENTINA S.A.</v>
      </c>
      <c r="E26" s="82">
        <f t="shared" si="1"/>
        <v>42156</v>
      </c>
      <c r="F26" s="83" t="s">
        <v>21</v>
      </c>
      <c r="G26" s="84" t="s">
        <v>22</v>
      </c>
      <c r="H26" s="85">
        <v>2</v>
      </c>
      <c r="I26" s="86">
        <v>1109.932</v>
      </c>
      <c r="J26" s="86">
        <v>119.88</v>
      </c>
      <c r="K26" s="96">
        <f t="shared" si="2"/>
        <v>2661.17</v>
      </c>
      <c r="L26" s="88"/>
      <c r="M26" s="97">
        <v>42125</v>
      </c>
      <c r="N26" s="97">
        <v>42185</v>
      </c>
      <c r="O26" s="98">
        <f t="shared" si="3"/>
        <v>60</v>
      </c>
      <c r="P26" s="91">
        <f t="shared" si="4"/>
        <v>1</v>
      </c>
      <c r="Q26" s="99">
        <f t="shared" si="5"/>
        <v>0</v>
      </c>
      <c r="R26" s="100"/>
      <c r="S26" s="101">
        <f t="shared" si="6"/>
        <v>2661.17</v>
      </c>
      <c r="T26" s="95"/>
      <c r="U26"/>
      <c r="V26" s="49"/>
    </row>
    <row r="27" spans="2:22" s="36" customFormat="1" x14ac:dyDescent="0.2">
      <c r="B27" s="37"/>
      <c r="C27" s="80"/>
      <c r="D27" s="81" t="str">
        <f t="shared" si="0"/>
        <v/>
      </c>
      <c r="E27" s="82" t="str">
        <f t="shared" si="1"/>
        <v/>
      </c>
      <c r="F27" s="83"/>
      <c r="G27" s="84"/>
      <c r="H27" s="85"/>
      <c r="I27" s="86"/>
      <c r="J27" s="86"/>
      <c r="K27" s="96" t="str">
        <f t="shared" si="2"/>
        <v/>
      </c>
      <c r="L27" s="88"/>
      <c r="M27" s="97"/>
      <c r="N27" s="97"/>
      <c r="O27" s="98" t="str">
        <f t="shared" si="3"/>
        <v/>
      </c>
      <c r="P27" s="91" t="str">
        <f t="shared" si="4"/>
        <v/>
      </c>
      <c r="Q27" s="99" t="str">
        <f t="shared" si="5"/>
        <v/>
      </c>
      <c r="R27" s="100"/>
      <c r="S27" s="101" t="str">
        <f t="shared" si="6"/>
        <v/>
      </c>
      <c r="T27" s="95"/>
      <c r="U27"/>
      <c r="V27" s="49"/>
    </row>
    <row r="28" spans="2:22" s="36" customFormat="1" x14ac:dyDescent="0.2">
      <c r="B28" s="37"/>
      <c r="C28" s="80"/>
      <c r="D28" s="81" t="str">
        <f t="shared" si="0"/>
        <v/>
      </c>
      <c r="E28" s="82" t="str">
        <f t="shared" si="1"/>
        <v/>
      </c>
      <c r="F28" s="83"/>
      <c r="G28" s="84"/>
      <c r="H28" s="85"/>
      <c r="I28" s="86"/>
      <c r="J28" s="86"/>
      <c r="K28" s="96" t="str">
        <f t="shared" si="2"/>
        <v/>
      </c>
      <c r="L28" s="88"/>
      <c r="M28" s="97"/>
      <c r="N28" s="97"/>
      <c r="O28" s="98" t="str">
        <f t="shared" si="3"/>
        <v/>
      </c>
      <c r="P28" s="91" t="str">
        <f t="shared" si="4"/>
        <v/>
      </c>
      <c r="Q28" s="99" t="str">
        <f t="shared" si="5"/>
        <v/>
      </c>
      <c r="R28" s="100"/>
      <c r="S28" s="101" t="str">
        <f t="shared" si="6"/>
        <v/>
      </c>
      <c r="T28" s="95"/>
      <c r="U28"/>
      <c r="V28" s="49"/>
    </row>
    <row r="29" spans="2:22" s="36" customFormat="1" x14ac:dyDescent="0.2">
      <c r="B29" s="37"/>
      <c r="C29" s="80"/>
      <c r="D29" s="81" t="str">
        <f t="shared" si="0"/>
        <v/>
      </c>
      <c r="E29" s="82" t="str">
        <f t="shared" si="1"/>
        <v/>
      </c>
      <c r="F29" s="83"/>
      <c r="G29" s="84"/>
      <c r="H29" s="85"/>
      <c r="I29" s="86"/>
      <c r="J29" s="86"/>
      <c r="K29" s="96" t="str">
        <f t="shared" si="2"/>
        <v/>
      </c>
      <c r="L29" s="88"/>
      <c r="M29" s="97"/>
      <c r="N29" s="97"/>
      <c r="O29" s="98" t="str">
        <f t="shared" si="3"/>
        <v/>
      </c>
      <c r="P29" s="91" t="str">
        <f t="shared" si="4"/>
        <v/>
      </c>
      <c r="Q29" s="99" t="str">
        <f t="shared" si="5"/>
        <v/>
      </c>
      <c r="R29" s="100"/>
      <c r="S29" s="101" t="str">
        <f t="shared" si="6"/>
        <v/>
      </c>
      <c r="T29" s="95"/>
      <c r="U29"/>
      <c r="V29" s="49"/>
    </row>
    <row r="30" spans="2:22" s="36" customFormat="1" x14ac:dyDescent="0.2">
      <c r="B30" s="37"/>
      <c r="C30" s="80"/>
      <c r="D30" s="81" t="str">
        <f t="shared" si="0"/>
        <v/>
      </c>
      <c r="E30" s="82" t="str">
        <f t="shared" si="1"/>
        <v/>
      </c>
      <c r="F30" s="83"/>
      <c r="G30" s="84"/>
      <c r="H30" s="85"/>
      <c r="I30" s="86"/>
      <c r="J30" s="86"/>
      <c r="K30" s="96" t="str">
        <f t="shared" si="2"/>
        <v/>
      </c>
      <c r="L30" s="88"/>
      <c r="M30" s="97"/>
      <c r="N30" s="97"/>
      <c r="O30" s="98" t="str">
        <f t="shared" si="3"/>
        <v/>
      </c>
      <c r="P30" s="91" t="str">
        <f t="shared" si="4"/>
        <v/>
      </c>
      <c r="Q30" s="99" t="str">
        <f t="shared" si="5"/>
        <v/>
      </c>
      <c r="R30" s="100"/>
      <c r="S30" s="101" t="str">
        <f t="shared" si="6"/>
        <v/>
      </c>
      <c r="T30" s="95"/>
      <c r="U30"/>
      <c r="V30" s="49"/>
    </row>
    <row r="31" spans="2:22" s="36" customFormat="1" x14ac:dyDescent="0.2">
      <c r="B31" s="37"/>
      <c r="C31" s="80"/>
      <c r="D31" s="81" t="str">
        <f t="shared" si="0"/>
        <v/>
      </c>
      <c r="E31" s="82" t="str">
        <f t="shared" si="1"/>
        <v/>
      </c>
      <c r="F31" s="83"/>
      <c r="G31" s="84"/>
      <c r="H31" s="85"/>
      <c r="I31" s="86"/>
      <c r="J31" s="86"/>
      <c r="K31" s="96" t="str">
        <f t="shared" si="2"/>
        <v/>
      </c>
      <c r="L31" s="88"/>
      <c r="M31" s="97"/>
      <c r="N31" s="97"/>
      <c r="O31" s="98" t="str">
        <f t="shared" si="3"/>
        <v/>
      </c>
      <c r="P31" s="91" t="str">
        <f t="shared" si="4"/>
        <v/>
      </c>
      <c r="Q31" s="99" t="str">
        <f t="shared" si="5"/>
        <v/>
      </c>
      <c r="R31" s="100"/>
      <c r="S31" s="101" t="str">
        <f t="shared" si="6"/>
        <v/>
      </c>
      <c r="T31" s="95"/>
      <c r="U31"/>
      <c r="V31" s="49"/>
    </row>
    <row r="32" spans="2:22" s="36" customFormat="1" x14ac:dyDescent="0.2">
      <c r="B32" s="37"/>
      <c r="C32" s="80"/>
      <c r="D32" s="81" t="str">
        <f t="shared" si="0"/>
        <v/>
      </c>
      <c r="E32" s="82" t="str">
        <f t="shared" si="1"/>
        <v/>
      </c>
      <c r="F32" s="83"/>
      <c r="G32" s="84"/>
      <c r="H32" s="85"/>
      <c r="I32" s="86"/>
      <c r="J32" s="86"/>
      <c r="K32" s="96" t="str">
        <f t="shared" si="2"/>
        <v/>
      </c>
      <c r="L32" s="88"/>
      <c r="M32" s="97"/>
      <c r="N32" s="97"/>
      <c r="O32" s="98" t="str">
        <f t="shared" si="3"/>
        <v/>
      </c>
      <c r="P32" s="91" t="str">
        <f t="shared" si="4"/>
        <v/>
      </c>
      <c r="Q32" s="99" t="str">
        <f t="shared" si="5"/>
        <v/>
      </c>
      <c r="R32" s="100"/>
      <c r="S32" s="101" t="str">
        <f t="shared" si="6"/>
        <v/>
      </c>
      <c r="T32" s="95"/>
      <c r="U32"/>
      <c r="V32" s="49"/>
    </row>
    <row r="33" spans="2:22" s="36" customFormat="1" x14ac:dyDescent="0.2">
      <c r="B33" s="37"/>
      <c r="C33" s="80"/>
      <c r="D33" s="81" t="str">
        <f t="shared" si="0"/>
        <v/>
      </c>
      <c r="E33" s="82" t="str">
        <f t="shared" si="1"/>
        <v/>
      </c>
      <c r="F33" s="83"/>
      <c r="G33" s="84"/>
      <c r="H33" s="85"/>
      <c r="I33" s="86"/>
      <c r="J33" s="86"/>
      <c r="K33" s="96" t="str">
        <f t="shared" si="2"/>
        <v/>
      </c>
      <c r="L33" s="88"/>
      <c r="M33" s="97"/>
      <c r="N33" s="97"/>
      <c r="O33" s="98" t="str">
        <f t="shared" si="3"/>
        <v/>
      </c>
      <c r="P33" s="91" t="str">
        <f t="shared" si="4"/>
        <v/>
      </c>
      <c r="Q33" s="99" t="str">
        <f t="shared" si="5"/>
        <v/>
      </c>
      <c r="R33" s="100"/>
      <c r="S33" s="101" t="str">
        <f t="shared" si="6"/>
        <v/>
      </c>
      <c r="T33" s="95"/>
      <c r="U33"/>
      <c r="V33" s="49"/>
    </row>
    <row r="34" spans="2:22" s="36" customFormat="1" x14ac:dyDescent="0.2">
      <c r="B34" s="37"/>
      <c r="C34" s="80"/>
      <c r="D34" s="81" t="str">
        <f t="shared" si="0"/>
        <v/>
      </c>
      <c r="E34" s="82" t="str">
        <f t="shared" si="1"/>
        <v/>
      </c>
      <c r="F34" s="83"/>
      <c r="G34" s="84"/>
      <c r="H34" s="85"/>
      <c r="I34" s="86"/>
      <c r="J34" s="86"/>
      <c r="K34" s="96" t="str">
        <f t="shared" si="2"/>
        <v/>
      </c>
      <c r="L34" s="88"/>
      <c r="M34" s="97"/>
      <c r="N34" s="97"/>
      <c r="O34" s="98" t="str">
        <f t="shared" si="3"/>
        <v/>
      </c>
      <c r="P34" s="91" t="str">
        <f t="shared" si="4"/>
        <v/>
      </c>
      <c r="Q34" s="99" t="str">
        <f t="shared" si="5"/>
        <v/>
      </c>
      <c r="R34" s="100"/>
      <c r="S34" s="101" t="str">
        <f t="shared" si="6"/>
        <v/>
      </c>
      <c r="T34" s="95"/>
      <c r="U34"/>
      <c r="V34" s="49"/>
    </row>
    <row r="35" spans="2:22" s="36" customFormat="1" x14ac:dyDescent="0.2">
      <c r="B35" s="37"/>
      <c r="C35" s="80"/>
      <c r="D35" s="81" t="str">
        <f t="shared" si="0"/>
        <v/>
      </c>
      <c r="E35" s="82" t="str">
        <f t="shared" si="1"/>
        <v/>
      </c>
      <c r="F35" s="83"/>
      <c r="G35" s="84"/>
      <c r="H35" s="85"/>
      <c r="I35" s="86"/>
      <c r="J35" s="86"/>
      <c r="K35" s="96" t="str">
        <f t="shared" si="2"/>
        <v/>
      </c>
      <c r="L35" s="88"/>
      <c r="M35" s="97"/>
      <c r="N35" s="97"/>
      <c r="O35" s="98" t="str">
        <f t="shared" si="3"/>
        <v/>
      </c>
      <c r="P35" s="91" t="str">
        <f t="shared" si="4"/>
        <v/>
      </c>
      <c r="Q35" s="99" t="str">
        <f t="shared" si="5"/>
        <v/>
      </c>
      <c r="R35" s="100"/>
      <c r="S35" s="101" t="str">
        <f t="shared" si="6"/>
        <v/>
      </c>
      <c r="T35" s="95"/>
      <c r="U35"/>
      <c r="V35" s="49"/>
    </row>
    <row r="36" spans="2:22" s="36" customFormat="1" x14ac:dyDescent="0.2">
      <c r="B36" s="37"/>
      <c r="C36" s="80"/>
      <c r="D36" s="81" t="str">
        <f t="shared" si="0"/>
        <v/>
      </c>
      <c r="E36" s="82" t="str">
        <f t="shared" si="1"/>
        <v/>
      </c>
      <c r="F36" s="83"/>
      <c r="G36" s="84"/>
      <c r="H36" s="85"/>
      <c r="I36" s="86"/>
      <c r="J36" s="86"/>
      <c r="K36" s="96" t="str">
        <f t="shared" si="2"/>
        <v/>
      </c>
      <c r="L36" s="88"/>
      <c r="M36" s="97"/>
      <c r="N36" s="97"/>
      <c r="O36" s="98" t="str">
        <f t="shared" si="3"/>
        <v/>
      </c>
      <c r="P36" s="91" t="str">
        <f t="shared" si="4"/>
        <v/>
      </c>
      <c r="Q36" s="99" t="str">
        <f t="shared" si="5"/>
        <v/>
      </c>
      <c r="R36" s="100"/>
      <c r="S36" s="101" t="str">
        <f t="shared" si="6"/>
        <v/>
      </c>
      <c r="T36" s="95"/>
      <c r="U36"/>
      <c r="V36" s="49"/>
    </row>
    <row r="37" spans="2:22" s="36" customFormat="1" x14ac:dyDescent="0.2">
      <c r="B37" s="37"/>
      <c r="C37" s="80"/>
      <c r="D37" s="81" t="str">
        <f t="shared" si="0"/>
        <v/>
      </c>
      <c r="E37" s="82" t="str">
        <f t="shared" si="1"/>
        <v/>
      </c>
      <c r="F37" s="83"/>
      <c r="G37" s="84"/>
      <c r="H37" s="85"/>
      <c r="I37" s="86"/>
      <c r="J37" s="86"/>
      <c r="K37" s="96" t="str">
        <f t="shared" si="2"/>
        <v/>
      </c>
      <c r="L37" s="88"/>
      <c r="M37" s="97"/>
      <c r="N37" s="97"/>
      <c r="O37" s="98" t="str">
        <f t="shared" si="3"/>
        <v/>
      </c>
      <c r="P37" s="91" t="str">
        <f t="shared" si="4"/>
        <v/>
      </c>
      <c r="Q37" s="99" t="str">
        <f t="shared" si="5"/>
        <v/>
      </c>
      <c r="R37" s="100"/>
      <c r="S37" s="101" t="str">
        <f t="shared" si="6"/>
        <v/>
      </c>
      <c r="T37" s="95"/>
      <c r="U37"/>
      <c r="V37" s="49"/>
    </row>
    <row r="38" spans="2:22" s="36" customFormat="1" x14ac:dyDescent="0.2">
      <c r="B38" s="37"/>
      <c r="C38" s="80"/>
      <c r="D38" s="81" t="str">
        <f t="shared" si="0"/>
        <v/>
      </c>
      <c r="E38" s="82" t="str">
        <f t="shared" si="1"/>
        <v/>
      </c>
      <c r="F38" s="83"/>
      <c r="G38" s="84"/>
      <c r="H38" s="85"/>
      <c r="I38" s="86"/>
      <c r="J38" s="86"/>
      <c r="K38" s="96" t="str">
        <f t="shared" si="2"/>
        <v/>
      </c>
      <c r="L38" s="88"/>
      <c r="M38" s="97"/>
      <c r="N38" s="97"/>
      <c r="O38" s="98" t="str">
        <f t="shared" si="3"/>
        <v/>
      </c>
      <c r="P38" s="91" t="str">
        <f t="shared" si="4"/>
        <v/>
      </c>
      <c r="Q38" s="99" t="str">
        <f t="shared" si="5"/>
        <v/>
      </c>
      <c r="R38" s="100"/>
      <c r="S38" s="101" t="str">
        <f t="shared" si="6"/>
        <v/>
      </c>
      <c r="T38" s="95"/>
      <c r="U38"/>
      <c r="V38" s="49"/>
    </row>
    <row r="39" spans="2:22" s="36" customFormat="1" x14ac:dyDescent="0.2">
      <c r="B39" s="37"/>
      <c r="C39" s="80"/>
      <c r="D39" s="81" t="str">
        <f t="shared" si="0"/>
        <v/>
      </c>
      <c r="E39" s="82" t="str">
        <f t="shared" si="1"/>
        <v/>
      </c>
      <c r="F39" s="83"/>
      <c r="G39" s="84"/>
      <c r="H39" s="85"/>
      <c r="I39" s="86"/>
      <c r="J39" s="86"/>
      <c r="K39" s="96" t="str">
        <f t="shared" si="2"/>
        <v/>
      </c>
      <c r="L39" s="88"/>
      <c r="M39" s="97"/>
      <c r="N39" s="97"/>
      <c r="O39" s="98" t="str">
        <f t="shared" si="3"/>
        <v/>
      </c>
      <c r="P39" s="91" t="str">
        <f t="shared" si="4"/>
        <v/>
      </c>
      <c r="Q39" s="99" t="str">
        <f t="shared" si="5"/>
        <v/>
      </c>
      <c r="R39" s="100"/>
      <c r="S39" s="101" t="str">
        <f t="shared" si="6"/>
        <v/>
      </c>
      <c r="T39" s="95"/>
      <c r="U39"/>
      <c r="V39" s="49"/>
    </row>
    <row r="40" spans="2:22" s="36" customFormat="1" x14ac:dyDescent="0.2">
      <c r="B40" s="37"/>
      <c r="C40" s="80"/>
      <c r="D40" s="81" t="str">
        <f t="shared" si="0"/>
        <v/>
      </c>
      <c r="E40" s="82" t="str">
        <f t="shared" si="1"/>
        <v/>
      </c>
      <c r="F40" s="83"/>
      <c r="G40" s="84"/>
      <c r="H40" s="85"/>
      <c r="I40" s="86"/>
      <c r="J40" s="86"/>
      <c r="K40" s="96" t="str">
        <f t="shared" si="2"/>
        <v/>
      </c>
      <c r="L40" s="88"/>
      <c r="M40" s="97"/>
      <c r="N40" s="97"/>
      <c r="O40" s="98" t="str">
        <f t="shared" si="3"/>
        <v/>
      </c>
      <c r="P40" s="91" t="str">
        <f t="shared" si="4"/>
        <v/>
      </c>
      <c r="Q40" s="99" t="str">
        <f t="shared" si="5"/>
        <v/>
      </c>
      <c r="R40" s="100"/>
      <c r="S40" s="101" t="str">
        <f t="shared" si="6"/>
        <v/>
      </c>
      <c r="T40" s="95"/>
      <c r="U40"/>
      <c r="V40" s="49"/>
    </row>
    <row r="41" spans="2:22" s="36" customFormat="1" x14ac:dyDescent="0.2">
      <c r="B41" s="37"/>
      <c r="C41" s="80"/>
      <c r="D41" s="81" t="str">
        <f t="shared" si="0"/>
        <v/>
      </c>
      <c r="E41" s="82" t="str">
        <f t="shared" si="1"/>
        <v/>
      </c>
      <c r="F41" s="83"/>
      <c r="G41" s="84"/>
      <c r="H41" s="85"/>
      <c r="I41" s="86"/>
      <c r="J41" s="86"/>
      <c r="K41" s="96" t="str">
        <f t="shared" si="2"/>
        <v/>
      </c>
      <c r="L41" s="88"/>
      <c r="M41" s="97"/>
      <c r="N41" s="97"/>
      <c r="O41" s="98" t="str">
        <f t="shared" si="3"/>
        <v/>
      </c>
      <c r="P41" s="91" t="str">
        <f t="shared" si="4"/>
        <v/>
      </c>
      <c r="Q41" s="99" t="str">
        <f t="shared" si="5"/>
        <v/>
      </c>
      <c r="R41" s="100"/>
      <c r="S41" s="101" t="str">
        <f t="shared" si="6"/>
        <v/>
      </c>
      <c r="T41" s="95"/>
      <c r="U41"/>
      <c r="V41" s="49"/>
    </row>
    <row r="42" spans="2:22" s="36" customFormat="1" x14ac:dyDescent="0.2">
      <c r="B42" s="37"/>
      <c r="C42" s="80"/>
      <c r="D42" s="81" t="str">
        <f t="shared" si="0"/>
        <v/>
      </c>
      <c r="E42" s="82" t="str">
        <f t="shared" si="1"/>
        <v/>
      </c>
      <c r="F42" s="83"/>
      <c r="G42" s="84"/>
      <c r="H42" s="85"/>
      <c r="I42" s="86"/>
      <c r="J42" s="86"/>
      <c r="K42" s="96" t="str">
        <f t="shared" si="2"/>
        <v/>
      </c>
      <c r="L42" s="88"/>
      <c r="M42" s="89"/>
      <c r="N42" s="89"/>
      <c r="O42" s="98" t="str">
        <f t="shared" si="3"/>
        <v/>
      </c>
      <c r="P42" s="91" t="str">
        <f t="shared" si="4"/>
        <v/>
      </c>
      <c r="Q42" s="99" t="str">
        <f t="shared" si="5"/>
        <v/>
      </c>
      <c r="R42" s="100"/>
      <c r="S42" s="101" t="str">
        <f t="shared" si="6"/>
        <v/>
      </c>
      <c r="T42" s="95"/>
      <c r="U42"/>
      <c r="V42" s="49"/>
    </row>
    <row r="43" spans="2:22" s="36" customFormat="1" x14ac:dyDescent="0.2">
      <c r="B43" s="37"/>
      <c r="C43" s="80"/>
      <c r="D43" s="81" t="str">
        <f t="shared" si="0"/>
        <v/>
      </c>
      <c r="E43" s="82" t="str">
        <f t="shared" si="1"/>
        <v/>
      </c>
      <c r="F43" s="83"/>
      <c r="G43" s="84"/>
      <c r="H43" s="85"/>
      <c r="I43" s="86"/>
      <c r="J43" s="86"/>
      <c r="K43" s="96" t="str">
        <f t="shared" si="2"/>
        <v/>
      </c>
      <c r="L43" s="88"/>
      <c r="M43" s="89"/>
      <c r="N43" s="89"/>
      <c r="O43" s="98" t="str">
        <f t="shared" si="3"/>
        <v/>
      </c>
      <c r="P43" s="91" t="str">
        <f t="shared" si="4"/>
        <v/>
      </c>
      <c r="Q43" s="99" t="str">
        <f t="shared" si="5"/>
        <v/>
      </c>
      <c r="R43" s="100"/>
      <c r="S43" s="101" t="str">
        <f t="shared" si="6"/>
        <v/>
      </c>
      <c r="T43" s="95"/>
      <c r="U43"/>
      <c r="V43" s="49"/>
    </row>
    <row r="44" spans="2:22" s="36" customFormat="1" x14ac:dyDescent="0.2">
      <c r="B44" s="37"/>
      <c r="C44" s="80"/>
      <c r="D44" s="81" t="str">
        <f t="shared" si="0"/>
        <v/>
      </c>
      <c r="E44" s="82" t="str">
        <f t="shared" si="1"/>
        <v/>
      </c>
      <c r="F44" s="83"/>
      <c r="G44" s="84"/>
      <c r="H44" s="85"/>
      <c r="I44" s="86"/>
      <c r="J44" s="86"/>
      <c r="K44" s="96" t="str">
        <f t="shared" si="2"/>
        <v/>
      </c>
      <c r="L44" s="88"/>
      <c r="M44" s="89"/>
      <c r="N44" s="89"/>
      <c r="O44" s="98" t="str">
        <f t="shared" si="3"/>
        <v/>
      </c>
      <c r="P44" s="91" t="str">
        <f t="shared" si="4"/>
        <v/>
      </c>
      <c r="Q44" s="99" t="str">
        <f t="shared" si="5"/>
        <v/>
      </c>
      <c r="R44" s="100"/>
      <c r="S44" s="101" t="str">
        <f t="shared" si="6"/>
        <v/>
      </c>
      <c r="T44" s="95"/>
      <c r="U44"/>
      <c r="V44" s="49"/>
    </row>
    <row r="45" spans="2:22" s="36" customFormat="1" x14ac:dyDescent="0.2">
      <c r="B45" s="37"/>
      <c r="C45" s="80"/>
      <c r="D45" s="81" t="str">
        <f t="shared" si="0"/>
        <v/>
      </c>
      <c r="E45" s="82" t="str">
        <f t="shared" si="1"/>
        <v/>
      </c>
      <c r="F45" s="83"/>
      <c r="G45" s="84"/>
      <c r="H45" s="85"/>
      <c r="I45" s="86"/>
      <c r="J45" s="86"/>
      <c r="K45" s="96" t="str">
        <f t="shared" si="2"/>
        <v/>
      </c>
      <c r="L45" s="88"/>
      <c r="M45" s="89"/>
      <c r="N45" s="89"/>
      <c r="O45" s="98" t="str">
        <f t="shared" si="3"/>
        <v/>
      </c>
      <c r="P45" s="91" t="str">
        <f t="shared" si="4"/>
        <v/>
      </c>
      <c r="Q45" s="99" t="str">
        <f t="shared" si="5"/>
        <v/>
      </c>
      <c r="R45" s="100"/>
      <c r="S45" s="101" t="str">
        <f t="shared" si="6"/>
        <v/>
      </c>
      <c r="T45" s="95"/>
      <c r="U45"/>
      <c r="V45" s="49"/>
    </row>
    <row r="46" spans="2:22" s="36" customFormat="1" x14ac:dyDescent="0.2">
      <c r="B46" s="37"/>
      <c r="C46" s="80"/>
      <c r="D46" s="81" t="str">
        <f t="shared" si="0"/>
        <v/>
      </c>
      <c r="E46" s="82" t="str">
        <f t="shared" si="1"/>
        <v/>
      </c>
      <c r="F46" s="83"/>
      <c r="G46" s="84"/>
      <c r="H46" s="85"/>
      <c r="I46" s="86"/>
      <c r="J46" s="86"/>
      <c r="K46" s="96" t="str">
        <f t="shared" si="2"/>
        <v/>
      </c>
      <c r="L46" s="88"/>
      <c r="M46" s="89"/>
      <c r="N46" s="89"/>
      <c r="O46" s="98" t="str">
        <f t="shared" si="3"/>
        <v/>
      </c>
      <c r="P46" s="91" t="str">
        <f t="shared" si="4"/>
        <v/>
      </c>
      <c r="Q46" s="99" t="str">
        <f t="shared" si="5"/>
        <v/>
      </c>
      <c r="R46" s="100"/>
      <c r="S46" s="101" t="str">
        <f t="shared" si="6"/>
        <v/>
      </c>
      <c r="T46" s="95"/>
      <c r="U46"/>
      <c r="V46" s="49"/>
    </row>
    <row r="47" spans="2:22" s="36" customFormat="1" x14ac:dyDescent="0.2">
      <c r="B47" s="37"/>
      <c r="C47" s="80"/>
      <c r="D47" s="81" t="str">
        <f t="shared" si="0"/>
        <v/>
      </c>
      <c r="E47" s="82" t="str">
        <f t="shared" si="1"/>
        <v/>
      </c>
      <c r="F47" s="83"/>
      <c r="G47" s="84"/>
      <c r="H47" s="85"/>
      <c r="I47" s="86"/>
      <c r="J47" s="86"/>
      <c r="K47" s="96" t="str">
        <f t="shared" si="2"/>
        <v/>
      </c>
      <c r="L47" s="88"/>
      <c r="M47" s="89"/>
      <c r="N47" s="89"/>
      <c r="O47" s="98" t="str">
        <f t="shared" si="3"/>
        <v/>
      </c>
      <c r="P47" s="91" t="str">
        <f t="shared" si="4"/>
        <v/>
      </c>
      <c r="Q47" s="99" t="str">
        <f t="shared" si="5"/>
        <v/>
      </c>
      <c r="R47" s="100"/>
      <c r="S47" s="101" t="str">
        <f t="shared" si="6"/>
        <v/>
      </c>
      <c r="T47" s="95"/>
      <c r="U47"/>
      <c r="V47" s="49"/>
    </row>
    <row r="48" spans="2:22" s="36" customFormat="1" x14ac:dyDescent="0.2">
      <c r="B48" s="37"/>
      <c r="C48" s="80"/>
      <c r="D48" s="81" t="str">
        <f t="shared" si="0"/>
        <v/>
      </c>
      <c r="E48" s="82" t="str">
        <f t="shared" si="1"/>
        <v/>
      </c>
      <c r="F48" s="83"/>
      <c r="G48" s="84"/>
      <c r="H48" s="85"/>
      <c r="I48" s="86"/>
      <c r="J48" s="86"/>
      <c r="K48" s="96" t="str">
        <f t="shared" si="2"/>
        <v/>
      </c>
      <c r="L48" s="88"/>
      <c r="M48" s="89"/>
      <c r="N48" s="89"/>
      <c r="O48" s="98" t="str">
        <f t="shared" si="3"/>
        <v/>
      </c>
      <c r="P48" s="91" t="str">
        <f t="shared" si="4"/>
        <v/>
      </c>
      <c r="Q48" s="99" t="str">
        <f t="shared" si="5"/>
        <v/>
      </c>
      <c r="R48" s="100"/>
      <c r="S48" s="101" t="str">
        <f t="shared" si="6"/>
        <v/>
      </c>
      <c r="T48" s="95"/>
      <c r="U48"/>
      <c r="V48" s="49"/>
    </row>
    <row r="49" spans="2:22" s="36" customFormat="1" x14ac:dyDescent="0.2">
      <c r="B49" s="37"/>
      <c r="C49" s="80"/>
      <c r="D49" s="81" t="str">
        <f t="shared" si="0"/>
        <v/>
      </c>
      <c r="E49" s="82" t="str">
        <f t="shared" si="1"/>
        <v/>
      </c>
      <c r="F49" s="83"/>
      <c r="G49" s="84"/>
      <c r="H49" s="85"/>
      <c r="I49" s="86"/>
      <c r="J49" s="86"/>
      <c r="K49" s="96" t="str">
        <f t="shared" si="2"/>
        <v/>
      </c>
      <c r="L49" s="88"/>
      <c r="M49" s="89"/>
      <c r="N49" s="89"/>
      <c r="O49" s="98" t="str">
        <f t="shared" si="3"/>
        <v/>
      </c>
      <c r="P49" s="91" t="str">
        <f t="shared" si="4"/>
        <v/>
      </c>
      <c r="Q49" s="99" t="str">
        <f t="shared" si="5"/>
        <v/>
      </c>
      <c r="R49" s="100"/>
      <c r="S49" s="101" t="str">
        <f t="shared" si="6"/>
        <v/>
      </c>
      <c r="T49" s="95"/>
      <c r="U49"/>
      <c r="V49" s="49"/>
    </row>
    <row r="50" spans="2:22" s="36" customFormat="1" x14ac:dyDescent="0.2">
      <c r="B50" s="37"/>
      <c r="C50" s="102"/>
      <c r="D50" s="81" t="str">
        <f t="shared" si="0"/>
        <v/>
      </c>
      <c r="E50" s="82" t="str">
        <f t="shared" si="1"/>
        <v/>
      </c>
      <c r="F50" s="83"/>
      <c r="G50" s="84"/>
      <c r="H50" s="85"/>
      <c r="I50" s="86"/>
      <c r="J50" s="86"/>
      <c r="K50" s="96" t="str">
        <f t="shared" si="2"/>
        <v/>
      </c>
      <c r="L50" s="88"/>
      <c r="M50" s="89"/>
      <c r="N50" s="89"/>
      <c r="O50" s="98" t="str">
        <f t="shared" si="3"/>
        <v/>
      </c>
      <c r="P50" s="91" t="str">
        <f t="shared" si="4"/>
        <v/>
      </c>
      <c r="Q50" s="99" t="str">
        <f t="shared" si="5"/>
        <v/>
      </c>
      <c r="R50" s="100"/>
      <c r="S50" s="101" t="str">
        <f t="shared" si="6"/>
        <v/>
      </c>
      <c r="T50" s="95"/>
      <c r="U50"/>
      <c r="V50" s="49"/>
    </row>
    <row r="51" spans="2:22" s="36" customFormat="1" ht="13.5" thickBot="1" x14ac:dyDescent="0.25">
      <c r="B51" s="37"/>
      <c r="C51" s="103"/>
      <c r="D51" s="104"/>
      <c r="E51" s="104"/>
      <c r="F51" s="105"/>
      <c r="G51" s="105"/>
      <c r="H51" s="106"/>
      <c r="I51" s="105"/>
      <c r="J51" s="105"/>
      <c r="K51" s="107"/>
      <c r="L51" s="108"/>
      <c r="M51" s="109"/>
      <c r="N51" s="109"/>
      <c r="O51" s="110"/>
      <c r="P51" s="111"/>
      <c r="Q51" s="111"/>
      <c r="R51" s="112"/>
      <c r="S51" s="113"/>
      <c r="T51" s="67"/>
      <c r="U51"/>
      <c r="V51" s="49"/>
    </row>
    <row r="52" spans="2:22" s="36" customFormat="1" ht="17.25" thickTop="1" thickBot="1" x14ac:dyDescent="0.3">
      <c r="B52" s="37"/>
      <c r="C52" s="67"/>
      <c r="D52" s="67"/>
      <c r="E52" s="67"/>
      <c r="F52" s="67"/>
      <c r="G52" s="67"/>
      <c r="H52" s="67"/>
      <c r="I52" s="67"/>
      <c r="J52" s="67"/>
      <c r="K52" s="114">
        <f>SUM(K24:K51)</f>
        <v>5456.5</v>
      </c>
      <c r="L52" s="115"/>
      <c r="M52" s="115"/>
      <c r="N52" s="67"/>
      <c r="O52" s="47"/>
      <c r="P52" s="67"/>
      <c r="Q52" s="114">
        <f>SUM(Q24:Q51)</f>
        <v>0</v>
      </c>
      <c r="R52" s="116"/>
      <c r="S52" s="117">
        <f>SUM(S24:S50)</f>
        <v>5456.5</v>
      </c>
      <c r="T52" s="67"/>
      <c r="U52"/>
      <c r="V52" s="49"/>
    </row>
    <row r="53" spans="2:22" s="36" customFormat="1" ht="16.5" thickTop="1" x14ac:dyDescent="0.25">
      <c r="B53" s="37"/>
      <c r="C53" s="67"/>
      <c r="D53" s="67"/>
      <c r="E53" s="67"/>
      <c r="F53" s="67"/>
      <c r="G53" s="67"/>
      <c r="H53" s="67"/>
      <c r="I53" s="67"/>
      <c r="J53" s="67"/>
      <c r="K53" s="116"/>
      <c r="L53" s="115"/>
      <c r="M53" s="115"/>
      <c r="N53" s="67"/>
      <c r="O53" s="47"/>
      <c r="P53" s="67"/>
      <c r="Q53" s="67"/>
      <c r="R53" s="67"/>
      <c r="S53" s="116"/>
      <c r="T53" s="67"/>
      <c r="U53" s="116"/>
      <c r="V53" s="49"/>
    </row>
    <row r="54" spans="2:22" s="36" customFormat="1" ht="23.25" customHeight="1" thickBot="1" x14ac:dyDescent="0.25">
      <c r="B54" s="37"/>
      <c r="C54" s="46"/>
      <c r="D54" s="46"/>
      <c r="E54" s="46"/>
      <c r="F54" s="46"/>
      <c r="G54" s="46"/>
      <c r="H54" s="46"/>
      <c r="I54" s="46"/>
      <c r="J54" s="46"/>
      <c r="K54" s="118"/>
      <c r="L54" s="118"/>
      <c r="M54" s="118"/>
      <c r="N54" s="46"/>
      <c r="O54" s="119"/>
      <c r="P54" s="46"/>
      <c r="Q54" s="46"/>
      <c r="R54" s="46"/>
      <c r="S54" s="120"/>
      <c r="T54" s="46"/>
      <c r="U54" s="46"/>
      <c r="V54" s="49"/>
    </row>
    <row r="55" spans="2:22" s="129" customFormat="1" ht="24.75" thickTop="1" thickBot="1" x14ac:dyDescent="0.4">
      <c r="B55" s="121"/>
      <c r="C55" s="122"/>
      <c r="D55" s="122"/>
      <c r="E55" s="122"/>
      <c r="F55" s="122"/>
      <c r="G55" s="122"/>
      <c r="H55" s="123" t="s">
        <v>23</v>
      </c>
      <c r="I55" s="124"/>
      <c r="J55" s="149">
        <f>+S52</f>
        <v>5456.5</v>
      </c>
      <c r="K55" s="150"/>
      <c r="L55" s="125"/>
      <c r="M55" s="125"/>
      <c r="N55" s="122"/>
      <c r="O55" s="126"/>
      <c r="P55" s="122"/>
      <c r="Q55" s="127"/>
      <c r="R55" s="127"/>
      <c r="S55" s="122"/>
      <c r="T55" s="122"/>
      <c r="U55" s="122"/>
      <c r="V55" s="128"/>
    </row>
    <row r="56" spans="2:22" s="36" customFormat="1" ht="23.25" customHeight="1" thickTop="1" x14ac:dyDescent="0.2">
      <c r="B56" s="37"/>
      <c r="C56" s="46"/>
      <c r="D56" s="46"/>
      <c r="E56" s="46"/>
      <c r="F56" s="46"/>
      <c r="G56" s="46"/>
      <c r="H56" s="46"/>
      <c r="I56" s="46"/>
      <c r="J56" s="46"/>
      <c r="K56" s="118"/>
      <c r="L56" s="118"/>
      <c r="M56" s="118"/>
      <c r="N56" s="46"/>
      <c r="O56" s="119"/>
      <c r="P56" s="46"/>
      <c r="Q56" s="46"/>
      <c r="R56" s="46"/>
      <c r="S56" s="46"/>
      <c r="T56" s="46"/>
      <c r="U56" s="46"/>
      <c r="V56" s="49"/>
    </row>
    <row r="57" spans="2:22" s="36" customFormat="1" ht="23.25" customHeight="1" x14ac:dyDescent="0.3">
      <c r="B57" s="37"/>
      <c r="C57" s="46"/>
      <c r="D57" s="46"/>
      <c r="E57" s="46"/>
      <c r="F57" s="46"/>
      <c r="G57" s="46"/>
      <c r="H57" s="46"/>
      <c r="I57" s="46"/>
      <c r="J57" s="46"/>
      <c r="K57" s="118"/>
      <c r="L57" s="118"/>
      <c r="M57" s="118"/>
      <c r="N57" s="46"/>
      <c r="O57" s="119"/>
      <c r="P57" s="46"/>
      <c r="Q57" s="130"/>
      <c r="R57" s="130"/>
      <c r="S57" s="46"/>
      <c r="T57" s="46"/>
      <c r="U57" s="46"/>
      <c r="V57" s="49"/>
    </row>
    <row r="58" spans="2:22" s="36" customFormat="1" ht="14.25" customHeight="1" x14ac:dyDescent="0.25">
      <c r="B58" s="37"/>
      <c r="C58" s="131" t="s">
        <v>24</v>
      </c>
      <c r="D58" s="132" t="s">
        <v>25</v>
      </c>
      <c r="E58" s="46"/>
      <c r="F58" s="46"/>
      <c r="G58" s="46"/>
      <c r="H58" s="46"/>
      <c r="I58" s="131" t="s">
        <v>34</v>
      </c>
      <c r="J58" s="137" t="s">
        <v>35</v>
      </c>
      <c r="K58" s="132" t="s">
        <v>36</v>
      </c>
      <c r="L58" s="118"/>
      <c r="M58" s="118"/>
      <c r="N58" s="46"/>
      <c r="O58" s="119"/>
      <c r="P58" s="46"/>
      <c r="Q58" s="46"/>
      <c r="R58" s="46"/>
      <c r="S58" s="46"/>
      <c r="T58" s="46"/>
      <c r="U58" s="46"/>
      <c r="V58" s="49"/>
    </row>
    <row r="59" spans="2:22" s="134" customFormat="1" ht="13.5" x14ac:dyDescent="0.25">
      <c r="B59" s="133"/>
      <c r="C59" s="131" t="s">
        <v>26</v>
      </c>
      <c r="D59" s="132" t="s">
        <v>27</v>
      </c>
      <c r="E59" s="132"/>
      <c r="F59" s="132"/>
      <c r="I59" s="131"/>
      <c r="J59" s="131"/>
      <c r="K59" s="132"/>
      <c r="L59" s="132"/>
      <c r="M59" s="132"/>
      <c r="N59" s="132"/>
      <c r="O59" s="135"/>
      <c r="P59" s="132"/>
      <c r="Q59" s="132"/>
      <c r="R59" s="132"/>
      <c r="S59" s="132"/>
      <c r="T59" s="132"/>
      <c r="U59" s="132"/>
      <c r="V59" s="136"/>
    </row>
    <row r="60" spans="2:22" s="134" customFormat="1" ht="13.5" x14ac:dyDescent="0.25">
      <c r="B60" s="133"/>
      <c r="C60" s="131" t="s">
        <v>28</v>
      </c>
      <c r="D60" s="132" t="s">
        <v>29</v>
      </c>
      <c r="E60" s="132"/>
      <c r="F60" s="132"/>
      <c r="I60" s="131"/>
      <c r="J60" s="131"/>
      <c r="K60" s="132"/>
      <c r="L60" s="132"/>
      <c r="M60" s="132"/>
      <c r="N60" s="132"/>
      <c r="O60" s="135"/>
      <c r="P60" s="132"/>
      <c r="Q60" s="132"/>
      <c r="R60" s="132"/>
      <c r="S60" s="132"/>
      <c r="T60" s="132"/>
      <c r="U60" s="132"/>
      <c r="V60" s="136"/>
    </row>
    <row r="61" spans="2:22" s="134" customFormat="1" ht="13.5" x14ac:dyDescent="0.25">
      <c r="B61" s="133"/>
      <c r="C61" s="137" t="s">
        <v>30</v>
      </c>
      <c r="D61" s="138" t="s">
        <v>31</v>
      </c>
      <c r="E61" s="132"/>
      <c r="F61" s="132"/>
      <c r="I61" s="131"/>
      <c r="J61" s="131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6"/>
    </row>
    <row r="62" spans="2:22" s="134" customFormat="1" ht="13.5" x14ac:dyDescent="0.25">
      <c r="B62" s="133"/>
      <c r="C62" s="137" t="s">
        <v>32</v>
      </c>
      <c r="D62" s="138" t="s">
        <v>33</v>
      </c>
      <c r="E62" s="132"/>
      <c r="F62" s="132"/>
      <c r="I62" s="131"/>
      <c r="J62" s="131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6"/>
    </row>
    <row r="63" spans="2:22" s="134" customFormat="1" ht="13.5" x14ac:dyDescent="0.25">
      <c r="B63" s="133"/>
      <c r="E63" s="132"/>
      <c r="F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6"/>
    </row>
    <row r="64" spans="2:22" s="134" customFormat="1" ht="13.5" x14ac:dyDescent="0.25">
      <c r="B64" s="133"/>
      <c r="C64" s="137"/>
      <c r="D64" s="138"/>
      <c r="E64" s="132"/>
      <c r="F64" s="132"/>
      <c r="G64" s="131"/>
      <c r="H64" s="131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6"/>
    </row>
    <row r="65" spans="2:22" s="13" customFormat="1" ht="16.5" thickBot="1" x14ac:dyDescent="0.3">
      <c r="B65" s="139"/>
      <c r="C65" s="140"/>
      <c r="D65" s="140"/>
      <c r="E65" s="140"/>
      <c r="F65" s="140"/>
      <c r="G65" s="140"/>
      <c r="H65" s="140"/>
      <c r="I65" s="140"/>
      <c r="J65" s="140"/>
      <c r="K65" s="140"/>
      <c r="L65" s="140"/>
      <c r="M65" s="140"/>
      <c r="N65" s="140"/>
      <c r="O65" s="140"/>
      <c r="P65" s="140"/>
      <c r="Q65" s="140"/>
      <c r="R65" s="140"/>
      <c r="S65" s="140"/>
      <c r="T65" s="140"/>
      <c r="U65" s="140"/>
      <c r="V65" s="141"/>
    </row>
    <row r="66" spans="2:22" ht="13.5" thickTop="1" x14ac:dyDescent="0.2"/>
    <row r="72" spans="2:22" x14ac:dyDescent="0.2">
      <c r="J72" s="142"/>
      <c r="N72" s="142"/>
      <c r="O72" s="142"/>
    </row>
  </sheetData>
  <mergeCells count="3">
    <mergeCell ref="C20:K20"/>
    <mergeCell ref="M20:S20"/>
    <mergeCell ref="J55:K55"/>
  </mergeCells>
  <pageMargins left="0.74803149606299213" right="0.74803149606299213" top="0.35433070866141736" bottom="0.70866141732283472" header="0" footer="0.31496062992125984"/>
  <pageSetup paperSize="9" scale="4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skf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rroldan</dc:creator>
  <cp:lastModifiedBy>Hilda Antunez</cp:lastModifiedBy>
  <cp:lastPrinted>2017-10-17T15:08:48Z</cp:lastPrinted>
  <dcterms:created xsi:type="dcterms:W3CDTF">2016-03-02T13:49:42Z</dcterms:created>
  <dcterms:modified xsi:type="dcterms:W3CDTF">2017-10-17T15:08:49Z</dcterms:modified>
</cp:coreProperties>
</file>