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 " sheetId="1" r:id="rId1"/>
    <sheet name="NOA" sheetId="2" r:id="rId2"/>
  </sheets>
  <externalReferences>
    <externalReference r:id="rId5"/>
  </externalReferences>
  <definedNames>
    <definedName name="_xlnm.Print_Area" localSheetId="1">'NOA'!$A$1:$L$41</definedName>
    <definedName name="_xlnm.Print_Area" localSheetId="0">'TOTAL '!$A$1:$K$31</definedName>
  </definedNames>
  <calcPr fullCalcOnLoad="1"/>
</workbook>
</file>

<file path=xl/sharedStrings.xml><?xml version="1.0" encoding="utf-8"?>
<sst xmlns="http://schemas.openxmlformats.org/spreadsheetml/2006/main" count="71" uniqueCount="63">
  <si>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</si>
  <si>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</si>
  <si>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</si>
  <si>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</si>
  <si>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</si>
  <si>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</si>
  <si>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</si>
  <si>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</si>
  <si>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</si>
  <si>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</si>
  <si>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</si>
  <si>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</si>
  <si>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</si>
  <si>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</si>
  <si>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</si>
  <si>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</si>
  <si>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</si>
  <si>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</si>
  <si>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</si>
  <si>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</si>
  <si>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</si>
  <si>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</si>
  <si>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</si>
  <si>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</si>
  <si>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</si>
  <si>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</si>
  <si>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</si>
  <si>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TRANSNOA S.A.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</si>
  <si>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</si>
  <si>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</si>
  <si>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</si>
  <si>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</si>
  <si>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</si>
  <si>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</si>
  <si>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</si>
  <si>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</si>
  <si>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</si>
  <si>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</si>
  <si>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</si>
  <si>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</si>
  <si>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t>Parámetros definidos por Resolución ENRE N° 182/2000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</si>
  <si>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</si>
  <si>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</si>
  <si>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</si>
  <si>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</si>
  <si>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 xml:space="preserve">l = </t>
    </r>
    <r>
      <rPr>
        <sz val="10"/>
        <rFont val="Times New Roman"/>
        <family val="1"/>
      </rPr>
      <t>Longitud mensual de todas las líneas de TRANSNOA S.A.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</si>
  <si>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</si>
  <si>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</si>
  <si>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</si>
  <si>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t>SISTEMA DE TRANSPORTE DE ENERGÍA ELÉCTRICA POR DISTRIBUCIÓN TRONCAL - TRANSNOA S.A.</t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</si>
  <si>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</si>
  <si>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</si>
  <si>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</si>
  <si>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</si>
  <si>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</si>
  <si>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r>
      <t xml:space="preserve">Premio NULO = </t>
    </r>
    <r>
      <rPr>
        <sz val="10"/>
        <rFont val="Times New Roman"/>
        <family val="1"/>
      </rPr>
      <t>Cuando dpsf ref &lt; dpsf o tf ref &lt; tf</t>
    </r>
  </si>
  <si>
    <t>INCENTIVO MENSUAL A APLICAR</t>
  </si>
  <si>
    <t>Incremento (1)</t>
  </si>
  <si>
    <t>----</t>
  </si>
  <si>
    <t xml:space="preserve">(1) Incremento del 50% del Incentivo mensual conforme lo establecido en el Acta Acuerdo - Punto 5.1.8. </t>
  </si>
  <si>
    <t xml:space="preserve"> --</t>
  </si>
  <si>
    <t>Asociado al desempeño durante los doce meses anteriores al mes de Agosto 2013</t>
  </si>
  <si>
    <t>ANEXO XI al Memorándum  D.T.E.E.  N° 475/2014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</si>
</sst>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8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>
      <alignment horizontal="center"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21" xfId="0" applyNumberFormat="1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9" fontId="6" fillId="0" borderId="24" xfId="0" applyNumberFormat="1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26" fillId="0" borderId="2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8" fontId="6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33" borderId="0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 quotePrefix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0" fontId="27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left" vertical="center"/>
      <protection/>
    </xf>
    <xf numFmtId="0" fontId="26" fillId="0" borderId="34" xfId="0" applyFont="1" applyBorder="1" applyAlignment="1">
      <alignment horizontal="center" vertical="center"/>
    </xf>
    <xf numFmtId="165" fontId="18" fillId="0" borderId="37" xfId="0" applyNumberFormat="1" applyFont="1" applyBorder="1" applyAlignment="1" quotePrefix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  <protection/>
    </xf>
    <xf numFmtId="4" fontId="18" fillId="0" borderId="21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Border="1" applyAlignment="1">
      <alignment horizontal="left"/>
    </xf>
    <xf numFmtId="0" fontId="18" fillId="0" borderId="39" xfId="0" applyFont="1" applyFill="1" applyBorder="1" applyAlignment="1" applyProtection="1">
      <alignment horizontal="center" vertical="center"/>
      <protection/>
    </xf>
    <xf numFmtId="7" fontId="21" fillId="0" borderId="0" xfId="0" applyNumberFormat="1" applyFont="1" applyBorder="1" applyAlignment="1">
      <alignment/>
    </xf>
    <xf numFmtId="7" fontId="21" fillId="0" borderId="40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7" fontId="21" fillId="0" borderId="33" xfId="0" applyNumberFormat="1" applyFont="1" applyBorder="1" applyAlignment="1">
      <alignment horizontal="center"/>
    </xf>
    <xf numFmtId="7" fontId="21" fillId="0" borderId="41" xfId="0" applyNumberFormat="1" applyFont="1" applyBorder="1" applyAlignment="1">
      <alignment horizont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9" fillId="33" borderId="0" xfId="0" applyFont="1" applyFill="1" applyBorder="1" applyAlignment="1" applyProtection="1">
      <alignment horizontal="center"/>
      <protection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SNOA\2005\p0510noa%20Anexo%20V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NOA"/>
    </sheetNames>
    <sheetDataSet>
      <sheetData sheetId="1">
        <row r="31">
          <cell r="G31">
            <v>0</v>
          </cell>
          <cell r="I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6" width="20.7109375" style="4" customWidth="1"/>
    <col min="7" max="7" width="11.57421875" style="4" customWidth="1"/>
    <col min="8" max="8" width="15.7109375" style="4" customWidth="1"/>
    <col min="9" max="9" width="7.00390625" style="4" customWidth="1"/>
    <col min="10" max="10" width="15.7109375" style="4" customWidth="1"/>
    <col min="11" max="11" width="9.5742187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62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9.5">
      <c r="B7" s="71" t="s">
        <v>26</v>
      </c>
      <c r="C7" s="78"/>
      <c r="D7" s="79"/>
      <c r="E7" s="79"/>
      <c r="F7" s="31"/>
      <c r="G7" s="31"/>
      <c r="H7" s="31"/>
      <c r="I7" s="31"/>
      <c r="J7" s="31"/>
      <c r="K7" s="31"/>
      <c r="L7" s="33"/>
      <c r="M7" s="33"/>
      <c r="N7" s="33"/>
      <c r="O7" s="33"/>
      <c r="P7" s="33"/>
      <c r="Q7" s="33"/>
      <c r="R7" s="33"/>
      <c r="S7" s="33"/>
      <c r="T7" s="33"/>
    </row>
    <row r="8" spans="8:20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9.5">
      <c r="B9" s="71" t="s">
        <v>27</v>
      </c>
      <c r="C9" s="78"/>
      <c r="D9" s="79"/>
      <c r="E9" s="79"/>
      <c r="F9" s="31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9.5">
      <c r="B11" s="71" t="s">
        <v>56</v>
      </c>
      <c r="C11" s="78"/>
      <c r="D11" s="79"/>
      <c r="E11" s="79"/>
      <c r="F11" s="31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80"/>
      <c r="C13" s="81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">
        <v>61</v>
      </c>
      <c r="C14" s="28"/>
      <c r="D14" s="29"/>
      <c r="E14" s="30"/>
      <c r="F14" s="30"/>
      <c r="G14" s="30"/>
      <c r="H14" s="31"/>
      <c r="I14" s="31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6"/>
      <c r="G15" s="36"/>
      <c r="H15" s="33"/>
      <c r="I15" s="33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5"/>
      <c r="D16" s="35"/>
      <c r="E16" s="33"/>
      <c r="F16" s="36"/>
      <c r="G16" s="36"/>
      <c r="H16" s="33"/>
      <c r="I16" s="33"/>
      <c r="J16" s="46" t="s">
        <v>57</v>
      </c>
      <c r="K16" s="37"/>
      <c r="L16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 s="35"/>
      <c r="D17" s="35"/>
      <c r="E17" s="33"/>
      <c r="F17" s="36"/>
      <c r="G17" s="36"/>
      <c r="H17" s="33"/>
      <c r="I17" s="33"/>
      <c r="J17" s="46"/>
      <c r="K17" s="37"/>
      <c r="L17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 t="s">
        <v>3</v>
      </c>
      <c r="D18" s="39" t="s">
        <v>0</v>
      </c>
      <c r="E18" s="33"/>
      <c r="F18" s="36"/>
      <c r="G18" s="36"/>
      <c r="H18" s="40">
        <f>+'[1]NOA'!G31</f>
        <v>0</v>
      </c>
      <c r="I18" s="40"/>
      <c r="J18" s="40" t="s">
        <v>58</v>
      </c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ht="10.5" customHeight="1">
      <c r="B19" s="41"/>
      <c r="C19" s="42"/>
      <c r="D19" s="43"/>
      <c r="E19" s="3"/>
      <c r="F19" s="44"/>
      <c r="G19" s="44"/>
      <c r="H19" s="45"/>
      <c r="I19" s="45"/>
      <c r="J19" s="45"/>
      <c r="K19" s="5"/>
      <c r="L19" s="3"/>
      <c r="M19" s="3"/>
      <c r="N19" s="3"/>
      <c r="O19" s="3"/>
      <c r="P19" s="3"/>
      <c r="Q19" s="3"/>
      <c r="R19" s="3"/>
      <c r="S19" s="3"/>
      <c r="T19" s="3"/>
    </row>
    <row r="20" spans="2:20" s="26" customFormat="1" ht="19.5">
      <c r="B20" s="34"/>
      <c r="C20" s="38" t="s">
        <v>4</v>
      </c>
      <c r="D20" s="39" t="s">
        <v>5</v>
      </c>
      <c r="E20" s="33"/>
      <c r="F20" s="36"/>
      <c r="G20" s="36"/>
      <c r="H20" s="40"/>
      <c r="I20" s="40"/>
      <c r="J20" s="40"/>
      <c r="K20" s="37"/>
      <c r="L20" s="33"/>
      <c r="M20" s="33"/>
      <c r="N20" s="33"/>
      <c r="O20" s="33"/>
      <c r="P20" s="33"/>
      <c r="Q20" s="33"/>
      <c r="R20" s="33"/>
      <c r="S20" s="33"/>
      <c r="T20" s="33"/>
    </row>
    <row r="21" spans="2:20" s="26" customFormat="1" ht="13.5" customHeight="1">
      <c r="B21" s="34"/>
      <c r="C21" s="38"/>
      <c r="D21" s="39"/>
      <c r="E21" s="33"/>
      <c r="F21" s="36"/>
      <c r="G21" s="36"/>
      <c r="H21" s="40"/>
      <c r="I21" s="40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38"/>
      <c r="D22" s="38" t="s">
        <v>6</v>
      </c>
      <c r="E22" s="46" t="s">
        <v>7</v>
      </c>
      <c r="F22" s="36"/>
      <c r="G22" s="36"/>
      <c r="H22" s="40">
        <f>+'[1]NOA'!I31</f>
        <v>0</v>
      </c>
      <c r="I22" s="40"/>
      <c r="J22" s="40" t="s">
        <v>58</v>
      </c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2.75" customHeight="1">
      <c r="B23" s="34"/>
      <c r="C23" s="38"/>
      <c r="D23" s="38"/>
      <c r="E23" s="46"/>
      <c r="F23" s="36"/>
      <c r="G23" s="36"/>
      <c r="H23" s="40"/>
      <c r="I23" s="40"/>
      <c r="J23" s="40"/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 t="s">
        <v>8</v>
      </c>
      <c r="E24" s="46" t="s">
        <v>9</v>
      </c>
      <c r="F24" s="36"/>
      <c r="G24" s="36"/>
      <c r="H24" s="40">
        <f>NOA!K31</f>
        <v>17886.91</v>
      </c>
      <c r="I24" s="40"/>
      <c r="J24" s="40">
        <f>+H24*0.5</f>
        <v>8943.455</v>
      </c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19.5">
      <c r="B25" s="34"/>
      <c r="C25" s="38"/>
      <c r="D25" s="38"/>
      <c r="E25" s="46"/>
      <c r="F25" s="36"/>
      <c r="G25" s="36"/>
      <c r="H25" s="40"/>
      <c r="I25" s="40"/>
      <c r="J25" s="40"/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23.25">
      <c r="B26" s="34"/>
      <c r="C26" s="159"/>
      <c r="D26" s="38"/>
      <c r="E26" s="46"/>
      <c r="F26" s="36"/>
      <c r="G26" s="36"/>
      <c r="H26" s="40"/>
      <c r="I26" s="40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>
      <c r="B27" s="34"/>
      <c r="C27" s="35"/>
      <c r="D27" s="35"/>
      <c r="E27" s="33"/>
      <c r="F27" s="36"/>
      <c r="G27" s="36"/>
      <c r="H27" s="33"/>
      <c r="I27" s="33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F28" s="47" t="s">
        <v>10</v>
      </c>
      <c r="G28" s="166">
        <f>+H24+J24</f>
        <v>26830.364999999998</v>
      </c>
      <c r="H28" s="167"/>
      <c r="I28" s="162"/>
      <c r="J28" s="161"/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6" customFormat="1" ht="19.5" thickTop="1">
      <c r="B29" s="34"/>
      <c r="C29" s="38"/>
      <c r="D29" s="38"/>
      <c r="F29" s="156"/>
      <c r="G29" s="157"/>
      <c r="K29" s="37"/>
      <c r="L29" s="33"/>
      <c r="M29" s="33"/>
      <c r="N29" s="33"/>
      <c r="O29" s="33"/>
      <c r="P29" s="33"/>
      <c r="Q29" s="33"/>
      <c r="R29" s="33"/>
      <c r="S29" s="33"/>
      <c r="T29" s="33"/>
    </row>
    <row r="30" spans="2:20" s="26" customFormat="1" ht="18.75">
      <c r="B30" s="163" t="s">
        <v>59</v>
      </c>
      <c r="C30" s="164"/>
      <c r="D30" s="164"/>
      <c r="E30" s="164"/>
      <c r="F30" s="164"/>
      <c r="G30" s="164"/>
      <c r="H30" s="164"/>
      <c r="I30" s="164"/>
      <c r="J30" s="164"/>
      <c r="K30" s="165"/>
      <c r="L30" s="33"/>
      <c r="M30" s="33"/>
      <c r="N30" s="33"/>
      <c r="O30" s="33"/>
      <c r="P30" s="33"/>
      <c r="Q30" s="33"/>
      <c r="R30" s="33"/>
      <c r="S30" s="33"/>
      <c r="T30" s="33"/>
    </row>
    <row r="31" spans="2:20" s="22" customFormat="1" ht="16.5" thickBot="1">
      <c r="B31" s="48"/>
      <c r="C31" s="49"/>
      <c r="D31" s="49"/>
      <c r="E31" s="50"/>
      <c r="F31" s="50"/>
      <c r="G31" s="50"/>
      <c r="H31" s="50"/>
      <c r="I31" s="50"/>
      <c r="J31" s="50"/>
      <c r="K31" s="51"/>
      <c r="L31" s="23"/>
      <c r="M31" s="23"/>
      <c r="N31" s="52"/>
      <c r="O31" s="53"/>
      <c r="P31" s="53"/>
      <c r="Q31" s="54"/>
      <c r="R31" s="55"/>
      <c r="S31" s="23"/>
      <c r="T31" s="23"/>
    </row>
    <row r="32" spans="4:20" ht="13.5" thickTop="1">
      <c r="D32" s="3"/>
      <c r="F32" s="3"/>
      <c r="G32" s="3"/>
      <c r="H32" s="3"/>
      <c r="I32" s="3"/>
      <c r="J32" s="3"/>
      <c r="K32" s="3"/>
      <c r="L32" s="3"/>
      <c r="M32" s="3"/>
      <c r="N32" s="7"/>
      <c r="O32" s="56"/>
      <c r="P32" s="56"/>
      <c r="Q32" s="3"/>
      <c r="R32" s="57"/>
      <c r="S32" s="3"/>
      <c r="T32" s="3"/>
    </row>
    <row r="33" spans="4:20" ht="12.75">
      <c r="D33" s="3"/>
      <c r="F33" s="3"/>
      <c r="G33" s="3"/>
      <c r="H33" s="3"/>
      <c r="I33" s="3"/>
      <c r="J33" s="3"/>
      <c r="K33" s="3"/>
      <c r="L33" s="3"/>
      <c r="M33" s="3"/>
      <c r="N33" s="3"/>
      <c r="O33" s="58"/>
      <c r="P33" s="58"/>
      <c r="Q33" s="59"/>
      <c r="R33" s="57"/>
      <c r="S33" s="3"/>
      <c r="T33" s="3"/>
    </row>
    <row r="34" spans="4:20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8"/>
      <c r="P34" s="58"/>
      <c r="Q34" s="59"/>
      <c r="R34" s="57"/>
      <c r="S34" s="3"/>
      <c r="T34" s="3"/>
    </row>
    <row r="35" spans="4:20" ht="12.75">
      <c r="D35" s="3"/>
      <c r="E35" s="3"/>
      <c r="M35" s="3"/>
      <c r="N35" s="3"/>
      <c r="O35" s="3"/>
      <c r="P35" s="3"/>
      <c r="Q35" s="3"/>
      <c r="R35" s="3"/>
      <c r="S35" s="3"/>
      <c r="T35" s="3"/>
    </row>
    <row r="36" spans="4:20" ht="12.75">
      <c r="D36" s="3"/>
      <c r="E36" s="3"/>
      <c r="Q36" s="3"/>
      <c r="R36" s="3"/>
      <c r="S36" s="3"/>
      <c r="T36" s="3"/>
    </row>
    <row r="37" spans="4:20" ht="12.75">
      <c r="D37" s="3"/>
      <c r="E37" s="3"/>
      <c r="Q37" s="3"/>
      <c r="R37" s="3"/>
      <c r="S37" s="3"/>
      <c r="T37" s="3"/>
    </row>
    <row r="38" spans="4:20" ht="12.75">
      <c r="D38" s="3"/>
      <c r="E38" s="3"/>
      <c r="Q38" s="3"/>
      <c r="R38" s="3"/>
      <c r="S38" s="3"/>
      <c r="T38" s="3"/>
    </row>
    <row r="39" spans="4:20" ht="12.75">
      <c r="D39" s="3"/>
      <c r="E39" s="3"/>
      <c r="Q39" s="3"/>
      <c r="R39" s="3"/>
      <c r="S39" s="3"/>
      <c r="T39" s="3"/>
    </row>
    <row r="40" spans="4:20" ht="12.75">
      <c r="D40" s="3"/>
      <c r="E40" s="3"/>
      <c r="Q40" s="3"/>
      <c r="R40" s="3"/>
      <c r="S40" s="3"/>
      <c r="T40" s="3"/>
    </row>
    <row r="41" spans="17:20" ht="12.75">
      <c r="Q41" s="3"/>
      <c r="R41" s="3"/>
      <c r="S41" s="3"/>
      <c r="T41" s="3"/>
    </row>
    <row r="42" spans="17:20" ht="12.75">
      <c r="Q42" s="3"/>
      <c r="R42" s="3"/>
      <c r="S42" s="3"/>
      <c r="T42" s="3"/>
    </row>
  </sheetData>
  <sheetProtection/>
  <mergeCells count="2">
    <mergeCell ref="B30:K30"/>
    <mergeCell ref="G28:H28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97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zoomScalePageLayoutView="0" workbookViewId="0" topLeftCell="A5">
      <selection activeCell="K25" sqref="K25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3" t="str">
        <f>'TOTAL '!B2</f>
        <v>ANEXO XI al Memorándum  D.T.E.E.  N° 475/2014</v>
      </c>
      <c r="C2" s="73"/>
      <c r="D2" s="11"/>
      <c r="E2" s="11"/>
      <c r="F2" s="11"/>
      <c r="G2" s="74"/>
      <c r="H2" s="11"/>
      <c r="I2" s="11"/>
      <c r="J2" s="11"/>
      <c r="K2" s="11"/>
      <c r="L2" s="75"/>
    </row>
    <row r="3" spans="1:12" s="4" customFormat="1" ht="12.75">
      <c r="A3" s="3"/>
      <c r="B3" s="3"/>
      <c r="C3" s="3"/>
      <c r="L3" s="3"/>
    </row>
    <row r="4" spans="1:12" s="15" customFormat="1" ht="11.25">
      <c r="A4" s="137" t="s">
        <v>1</v>
      </c>
      <c r="B4" s="149"/>
      <c r="C4" s="76"/>
      <c r="L4" s="16"/>
    </row>
    <row r="5" spans="1:12" s="15" customFormat="1" ht="11.25">
      <c r="A5" s="137" t="s">
        <v>2</v>
      </c>
      <c r="B5" s="149"/>
      <c r="C5" s="76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0"/>
      <c r="C7" s="61"/>
      <c r="D7" s="61"/>
      <c r="E7" s="61"/>
      <c r="F7" s="61"/>
      <c r="G7" s="61"/>
      <c r="H7" s="61"/>
      <c r="I7" s="61"/>
      <c r="J7" s="61"/>
      <c r="K7" s="61"/>
      <c r="L7" s="62"/>
    </row>
    <row r="8" spans="1:12" s="19" customFormat="1" ht="20.25">
      <c r="A8" s="20"/>
      <c r="B8" s="68"/>
      <c r="C8" s="87" t="s">
        <v>49</v>
      </c>
      <c r="E8" s="87"/>
      <c r="F8" s="87"/>
      <c r="G8" s="20"/>
      <c r="H8" s="20"/>
      <c r="I8" s="20"/>
      <c r="J8" s="20"/>
      <c r="K8" s="20"/>
      <c r="L8" s="69"/>
    </row>
    <row r="9" spans="1:12" s="4" customFormat="1" ht="12.75">
      <c r="A9" s="3"/>
      <c r="B9" s="41"/>
      <c r="C9" s="67"/>
      <c r="E9" s="67"/>
      <c r="F9" s="67"/>
      <c r="G9" s="3"/>
      <c r="H9" s="3"/>
      <c r="I9" s="3"/>
      <c r="J9" s="3"/>
      <c r="K9" s="3"/>
      <c r="L9" s="5"/>
    </row>
    <row r="10" spans="1:12" s="19" customFormat="1" ht="20.25">
      <c r="A10" s="20"/>
      <c r="B10" s="68"/>
      <c r="C10" s="6" t="s">
        <v>12</v>
      </c>
      <c r="E10" s="6"/>
      <c r="F10" s="6"/>
      <c r="G10" s="6"/>
      <c r="H10" s="70"/>
      <c r="I10" s="70"/>
      <c r="J10" s="70"/>
      <c r="K10" s="70"/>
      <c r="L10" s="69"/>
    </row>
    <row r="11" spans="1:12" s="4" customFormat="1" ht="12.75">
      <c r="A11" s="3"/>
      <c r="B11" s="41"/>
      <c r="C11" s="3"/>
      <c r="D11" s="67"/>
      <c r="E11" s="67"/>
      <c r="F11" s="67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'TOTAL '!B14</f>
        <v>Asociado al desempeño durante los doce meses anteriores al mes de Agosto 2013</v>
      </c>
      <c r="C12" s="30"/>
      <c r="D12" s="31"/>
      <c r="E12" s="31"/>
      <c r="F12" s="31"/>
      <c r="G12" s="71"/>
      <c r="H12" s="72"/>
      <c r="I12" s="72"/>
      <c r="J12" s="72"/>
      <c r="K12" s="72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3"/>
      <c r="I13" s="63"/>
      <c r="J13" s="63"/>
      <c r="K13" s="63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3"/>
      <c r="I14" s="63"/>
      <c r="J14" s="63"/>
      <c r="K14" s="63"/>
      <c r="L14" s="5"/>
    </row>
    <row r="15" spans="1:12" s="106" customFormat="1" ht="19.5">
      <c r="A15" s="46"/>
      <c r="B15" s="102"/>
      <c r="C15" s="46"/>
      <c r="D15" s="170" t="s">
        <v>16</v>
      </c>
      <c r="E15" s="170"/>
      <c r="F15" s="103"/>
      <c r="G15" s="138" t="s">
        <v>13</v>
      </c>
      <c r="H15" s="104"/>
      <c r="I15" s="112" t="s">
        <v>14</v>
      </c>
      <c r="J15" s="104"/>
      <c r="K15" s="112" t="s">
        <v>15</v>
      </c>
      <c r="L15" s="105"/>
    </row>
    <row r="16" spans="1:12" s="118" customFormat="1" ht="19.5">
      <c r="A16" s="114"/>
      <c r="B16" s="115"/>
      <c r="C16" s="114"/>
      <c r="D16" s="176" t="s">
        <v>18</v>
      </c>
      <c r="E16" s="176"/>
      <c r="F16" s="103"/>
      <c r="G16" s="104" t="s">
        <v>19</v>
      </c>
      <c r="H16" s="104"/>
      <c r="I16" s="116" t="s">
        <v>20</v>
      </c>
      <c r="J16" s="104"/>
      <c r="K16" s="116" t="s">
        <v>21</v>
      </c>
      <c r="L16" s="117"/>
    </row>
    <row r="17" spans="1:12" s="118" customFormat="1" ht="15" customHeight="1" thickBot="1">
      <c r="A17" s="114"/>
      <c r="B17" s="115"/>
      <c r="C17" s="114"/>
      <c r="D17" s="103"/>
      <c r="E17" s="103"/>
      <c r="F17" s="103"/>
      <c r="G17" s="104"/>
      <c r="H17" s="104"/>
      <c r="I17" s="116"/>
      <c r="J17" s="104"/>
      <c r="K17" s="116"/>
      <c r="L17" s="117"/>
    </row>
    <row r="18" spans="1:12" s="93" customFormat="1" ht="19.5" customHeight="1" thickTop="1">
      <c r="A18" s="90"/>
      <c r="B18" s="91"/>
      <c r="C18" s="171" t="s">
        <v>22</v>
      </c>
      <c r="D18" s="123" t="s">
        <v>28</v>
      </c>
      <c r="E18" s="124" t="s">
        <v>51</v>
      </c>
      <c r="F18" s="90"/>
      <c r="G18" s="150">
        <v>-15813.77</v>
      </c>
      <c r="H18" s="151"/>
      <c r="I18" s="150">
        <v>-5602.49</v>
      </c>
      <c r="J18" s="151"/>
      <c r="K18" s="150">
        <v>-16424.65</v>
      </c>
      <c r="L18" s="92"/>
    </row>
    <row r="19" spans="1:12" s="93" customFormat="1" ht="19.5" customHeight="1">
      <c r="A19" s="90"/>
      <c r="B19" s="91"/>
      <c r="C19" s="174"/>
      <c r="D19" s="125" t="s">
        <v>29</v>
      </c>
      <c r="E19" s="126" t="s">
        <v>52</v>
      </c>
      <c r="F19" s="90"/>
      <c r="G19" s="152">
        <v>45262.16</v>
      </c>
      <c r="H19" s="153"/>
      <c r="I19" s="152">
        <v>7332.71</v>
      </c>
      <c r="J19" s="153"/>
      <c r="K19" s="152">
        <v>17886.91</v>
      </c>
      <c r="L19" s="95"/>
    </row>
    <row r="20" spans="1:12" s="93" customFormat="1" ht="19.5" customHeight="1">
      <c r="A20" s="90"/>
      <c r="B20" s="91"/>
      <c r="C20" s="174"/>
      <c r="D20" s="139" t="s">
        <v>31</v>
      </c>
      <c r="E20" s="140" t="s">
        <v>53</v>
      </c>
      <c r="F20" s="90"/>
      <c r="G20" s="141">
        <v>1.14</v>
      </c>
      <c r="H20" s="119"/>
      <c r="I20" s="141">
        <v>1.03</v>
      </c>
      <c r="J20" s="119"/>
      <c r="K20" s="141">
        <v>2.27</v>
      </c>
      <c r="L20" s="95"/>
    </row>
    <row r="21" spans="1:12" s="93" customFormat="1" ht="19.5" customHeight="1" thickBot="1">
      <c r="A21" s="90"/>
      <c r="B21" s="91"/>
      <c r="C21" s="175"/>
      <c r="D21" s="127" t="s">
        <v>32</v>
      </c>
      <c r="E21" s="128" t="s">
        <v>33</v>
      </c>
      <c r="F21" s="90"/>
      <c r="G21" s="113">
        <v>2.03</v>
      </c>
      <c r="H21" s="136"/>
      <c r="I21" s="142" t="s">
        <v>34</v>
      </c>
      <c r="J21" s="136"/>
      <c r="K21" s="142" t="s">
        <v>34</v>
      </c>
      <c r="L21" s="95"/>
    </row>
    <row r="22" spans="1:12" s="93" customFormat="1" ht="19.5" customHeight="1" thickBot="1" thickTop="1">
      <c r="A22" s="90"/>
      <c r="B22" s="91"/>
      <c r="C22" s="90"/>
      <c r="E22" s="111"/>
      <c r="F22" s="90"/>
      <c r="G22" s="96"/>
      <c r="H22" s="96"/>
      <c r="I22" s="96"/>
      <c r="J22" s="96"/>
      <c r="K22" s="96"/>
      <c r="L22" s="95"/>
    </row>
    <row r="23" spans="1:12" s="93" customFormat="1" ht="19.5" customHeight="1" thickTop="1">
      <c r="A23" s="90"/>
      <c r="B23" s="91"/>
      <c r="C23" s="171" t="s">
        <v>23</v>
      </c>
      <c r="D23" s="129" t="s">
        <v>50</v>
      </c>
      <c r="E23" s="143" t="s">
        <v>35</v>
      </c>
      <c r="F23" s="107"/>
      <c r="G23" s="158">
        <v>332.07</v>
      </c>
      <c r="H23" s="136"/>
      <c r="I23" s="158">
        <v>3975.77</v>
      </c>
      <c r="J23" s="136"/>
      <c r="K23" s="158">
        <v>0</v>
      </c>
      <c r="L23" s="154"/>
    </row>
    <row r="24" spans="1:12" s="93" customFormat="1" ht="19.5" customHeight="1">
      <c r="A24" s="90"/>
      <c r="B24" s="91"/>
      <c r="C24" s="172"/>
      <c r="D24" s="146" t="s">
        <v>24</v>
      </c>
      <c r="E24" s="140" t="s">
        <v>25</v>
      </c>
      <c r="F24" s="108"/>
      <c r="G24" s="160">
        <v>101</v>
      </c>
      <c r="H24" s="119"/>
      <c r="I24" s="160">
        <v>87</v>
      </c>
      <c r="J24" s="119"/>
      <c r="K24" s="160">
        <v>0</v>
      </c>
      <c r="L24" s="155"/>
    </row>
    <row r="25" spans="1:12" s="93" customFormat="1" ht="19.5" customHeight="1" thickBot="1">
      <c r="A25" s="90"/>
      <c r="B25" s="91"/>
      <c r="C25" s="173"/>
      <c r="D25" s="144" t="s">
        <v>36</v>
      </c>
      <c r="E25" s="145" t="s">
        <v>37</v>
      </c>
      <c r="F25" s="109"/>
      <c r="G25" s="113">
        <v>4214</v>
      </c>
      <c r="H25" s="119"/>
      <c r="I25" s="113" t="s">
        <v>60</v>
      </c>
      <c r="J25" s="119"/>
      <c r="K25" s="142" t="s">
        <v>34</v>
      </c>
      <c r="L25" s="92"/>
    </row>
    <row r="26" spans="1:12" s="93" customFormat="1" ht="19.5" customHeight="1" thickBot="1" thickTop="1">
      <c r="A26" s="90"/>
      <c r="B26" s="91"/>
      <c r="C26" s="90"/>
      <c r="D26" s="94"/>
      <c r="E26" s="111"/>
      <c r="F26" s="94"/>
      <c r="G26" s="96"/>
      <c r="H26" s="96"/>
      <c r="I26" s="96"/>
      <c r="J26" s="96"/>
      <c r="K26" s="96"/>
      <c r="L26" s="92"/>
    </row>
    <row r="27" spans="1:12" s="93" customFormat="1" ht="19.5" customHeight="1" thickBot="1" thickTop="1">
      <c r="A27" s="90"/>
      <c r="B27" s="91"/>
      <c r="C27" s="171" t="s">
        <v>17</v>
      </c>
      <c r="D27" s="130" t="s">
        <v>30</v>
      </c>
      <c r="E27" s="131" t="s">
        <v>53</v>
      </c>
      <c r="F27" s="110"/>
      <c r="G27" s="148">
        <f>ROUND(G23/G24,2)</f>
        <v>3.29</v>
      </c>
      <c r="H27" s="120"/>
      <c r="I27" s="148">
        <f>ROUND(I23/I24,2)</f>
        <v>45.7</v>
      </c>
      <c r="J27" s="120"/>
      <c r="K27" s="148">
        <v>0</v>
      </c>
      <c r="L27" s="92"/>
    </row>
    <row r="28" spans="1:12" s="93" customFormat="1" ht="19.5" customHeight="1" thickBot="1" thickTop="1">
      <c r="A28" s="90"/>
      <c r="B28" s="91"/>
      <c r="C28" s="174"/>
      <c r="D28" s="134"/>
      <c r="E28" s="135"/>
      <c r="F28" s="94"/>
      <c r="G28" s="96"/>
      <c r="H28" s="96"/>
      <c r="I28" s="96"/>
      <c r="J28" s="96"/>
      <c r="K28" s="96"/>
      <c r="L28" s="92"/>
    </row>
    <row r="29" spans="1:12" s="93" customFormat="1" ht="19.5" customHeight="1" thickBot="1" thickTop="1">
      <c r="A29" s="90"/>
      <c r="B29" s="91"/>
      <c r="C29" s="175"/>
      <c r="D29" s="132" t="s">
        <v>38</v>
      </c>
      <c r="E29" s="133" t="s">
        <v>39</v>
      </c>
      <c r="F29" s="110"/>
      <c r="G29" s="148">
        <f>ROUND(G24/G25*100,2)</f>
        <v>2.4</v>
      </c>
      <c r="H29" s="121"/>
      <c r="I29" s="147" t="s">
        <v>34</v>
      </c>
      <c r="J29" s="121"/>
      <c r="K29" s="147" t="s">
        <v>34</v>
      </c>
      <c r="L29" s="92"/>
    </row>
    <row r="30" spans="1:12" s="93" customFormat="1" ht="19.5" customHeight="1" thickBot="1" thickTop="1">
      <c r="A30" s="90"/>
      <c r="B30" s="91"/>
      <c r="C30" s="90"/>
      <c r="D30" s="94"/>
      <c r="E30" s="94"/>
      <c r="F30" s="94"/>
      <c r="G30" s="94"/>
      <c r="H30" s="94"/>
      <c r="I30" s="94"/>
      <c r="J30" s="94"/>
      <c r="K30" s="94"/>
      <c r="L30" s="92"/>
    </row>
    <row r="31" spans="1:12" s="101" customFormat="1" ht="19.5" customHeight="1" thickBot="1" thickTop="1">
      <c r="A31" s="97"/>
      <c r="B31" s="98"/>
      <c r="C31" s="97"/>
      <c r="D31" s="168" t="s">
        <v>11</v>
      </c>
      <c r="E31" s="169"/>
      <c r="F31" s="97"/>
      <c r="G31" s="99">
        <f>ROUND((G27/G20+G29/G21)*G18+G19,2)*IF(AND(G27&lt;G20,G29&lt;G21),1,0)</f>
        <v>0</v>
      </c>
      <c r="H31" s="122"/>
      <c r="I31" s="99">
        <f>ROUND(I27/I20*I18+I19,2)*IF(I27&lt;I20,1,0)</f>
        <v>0</v>
      </c>
      <c r="J31" s="122"/>
      <c r="K31" s="99">
        <f>ROUND(K27/K20*K18+K19,2)*IF(K27&lt;K20,1,0)</f>
        <v>17886.91</v>
      </c>
      <c r="L31" s="100"/>
    </row>
    <row r="32" spans="1:12" s="4" customFormat="1" ht="13.5" thickTop="1">
      <c r="A32" s="3"/>
      <c r="B32" s="41"/>
      <c r="C32" s="3"/>
      <c r="D32" s="77"/>
      <c r="E32" s="77"/>
      <c r="F32" s="77"/>
      <c r="G32" s="77"/>
      <c r="H32" s="84"/>
      <c r="I32" s="83"/>
      <c r="J32" s="84"/>
      <c r="K32" s="83"/>
      <c r="L32" s="5"/>
    </row>
    <row r="33" spans="1:12" s="4" customFormat="1" ht="15.75">
      <c r="A33" s="3"/>
      <c r="B33" s="41"/>
      <c r="C33" s="3"/>
      <c r="D33" s="86" t="s">
        <v>40</v>
      </c>
      <c r="E33" s="86"/>
      <c r="F33" s="86"/>
      <c r="G33" s="77"/>
      <c r="H33" s="84"/>
      <c r="I33" s="88"/>
      <c r="J33" s="84"/>
      <c r="K33" s="89"/>
      <c r="L33" s="5"/>
    </row>
    <row r="34" spans="1:12" s="4" customFormat="1" ht="12.75">
      <c r="A34" s="3"/>
      <c r="B34" s="41"/>
      <c r="C34" s="3"/>
      <c r="D34" s="7"/>
      <c r="E34" s="7"/>
      <c r="F34" s="7"/>
      <c r="G34" s="77"/>
      <c r="H34" s="84"/>
      <c r="I34" s="82"/>
      <c r="J34" s="84"/>
      <c r="K34" s="83"/>
      <c r="L34" s="5"/>
    </row>
    <row r="35" spans="1:12" s="4" customFormat="1" ht="12.75">
      <c r="A35" s="3"/>
      <c r="B35" s="41"/>
      <c r="C35" s="3"/>
      <c r="D35" s="85" t="s">
        <v>47</v>
      </c>
      <c r="E35" s="85"/>
      <c r="F35" s="85"/>
      <c r="G35" s="77"/>
      <c r="H35" s="84"/>
      <c r="I35" s="85" t="s">
        <v>54</v>
      </c>
      <c r="J35" s="84"/>
      <c r="K35" s="83"/>
      <c r="L35" s="5"/>
    </row>
    <row r="36" spans="1:12" s="4" customFormat="1" ht="12.75">
      <c r="A36" s="3"/>
      <c r="B36" s="41"/>
      <c r="C36" s="3"/>
      <c r="D36" s="85" t="s">
        <v>46</v>
      </c>
      <c r="E36" s="85"/>
      <c r="F36" s="85"/>
      <c r="G36" s="77"/>
      <c r="H36" s="84"/>
      <c r="I36" s="85" t="s">
        <v>41</v>
      </c>
      <c r="J36" s="84"/>
      <c r="K36" s="83"/>
      <c r="L36" s="5"/>
    </row>
    <row r="37" spans="1:12" s="4" customFormat="1" ht="12.75">
      <c r="A37" s="3"/>
      <c r="B37" s="41"/>
      <c r="C37" s="3"/>
      <c r="D37" s="85" t="s">
        <v>42</v>
      </c>
      <c r="E37" s="85"/>
      <c r="F37" s="85"/>
      <c r="G37" s="77"/>
      <c r="H37" s="84"/>
      <c r="I37" s="85" t="s">
        <v>44</v>
      </c>
      <c r="J37" s="84"/>
      <c r="K37" s="83"/>
      <c r="L37" s="5"/>
    </row>
    <row r="38" spans="1:12" s="4" customFormat="1" ht="12.75">
      <c r="A38" s="3"/>
      <c r="B38" s="41"/>
      <c r="C38" s="3"/>
      <c r="D38" s="85" t="s">
        <v>43</v>
      </c>
      <c r="E38" s="85"/>
      <c r="F38" s="85"/>
      <c r="G38" s="77"/>
      <c r="H38" s="84"/>
      <c r="I38" s="85" t="s">
        <v>45</v>
      </c>
      <c r="J38" s="84"/>
      <c r="K38" s="84"/>
      <c r="L38" s="5"/>
    </row>
    <row r="39" spans="1:12" s="4" customFormat="1" ht="12.75">
      <c r="A39" s="3"/>
      <c r="B39" s="41"/>
      <c r="C39" s="3"/>
      <c r="D39" s="85" t="s">
        <v>48</v>
      </c>
      <c r="E39" s="85"/>
      <c r="F39" s="85"/>
      <c r="G39" s="77"/>
      <c r="H39" s="84"/>
      <c r="I39" s="85"/>
      <c r="J39" s="84"/>
      <c r="K39" s="84"/>
      <c r="L39" s="5"/>
    </row>
    <row r="40" spans="1:12" s="4" customFormat="1" ht="12.75">
      <c r="A40" s="3"/>
      <c r="B40" s="41"/>
      <c r="C40" s="3"/>
      <c r="D40" s="85" t="s">
        <v>55</v>
      </c>
      <c r="E40" s="85"/>
      <c r="F40" s="85"/>
      <c r="G40" s="77"/>
      <c r="H40" s="84"/>
      <c r="I40" s="85"/>
      <c r="J40" s="84"/>
      <c r="K40" s="84"/>
      <c r="L40" s="5"/>
    </row>
    <row r="41" spans="1:12" s="4" customFormat="1" ht="13.5" thickBot="1">
      <c r="A41" s="3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6"/>
    </row>
    <row r="42" spans="1:3" ht="13.5" thickTop="1">
      <c r="A42" s="1"/>
      <c r="B42" s="1"/>
      <c r="C42" s="1"/>
    </row>
  </sheetData>
  <sheetProtection/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7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AAguirre</cp:lastModifiedBy>
  <cp:lastPrinted>2014-07-16T13:46:53Z</cp:lastPrinted>
  <dcterms:created xsi:type="dcterms:W3CDTF">1998-04-21T14:04:37Z</dcterms:created>
  <dcterms:modified xsi:type="dcterms:W3CDTF">2014-08-05T18:29:48Z</dcterms:modified>
  <cp:category/>
  <cp:version/>
  <cp:contentType/>
  <cp:contentStatus/>
</cp:coreProperties>
</file>