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Totales" sheetId="1" r:id="rId1"/>
    <sheet name="Usuarios" sheetId="2" r:id="rId2"/>
    <sheet name="Inversiones Ad. " sheetId="3" r:id="rId3"/>
    <sheet name="TASA FALLA" sheetId="4" r:id="rId4"/>
    <sheet name="CM" sheetId="5" r:id="rId5"/>
  </sheets>
  <externalReferences>
    <externalReference r:id="rId8"/>
  </externalReferences>
  <definedNames>
    <definedName name="_xlnm.Print_Area" localSheetId="4">'CM'!$A$1:$I$31</definedName>
    <definedName name="_xlnm.Print_Area" localSheetId="2">'Inversiones Ad. '!$A$1:$K$47</definedName>
    <definedName name="_xlnm.Print_Area" localSheetId="3">'TASA FALLA'!$A$1:$V$168</definedName>
    <definedName name="_xlnm.Print_Area" localSheetId="0">'Totales'!$A$1:$J$33</definedName>
    <definedName name="_xlnm.Print_Area" localSheetId="1">'Usuarios'!$A$1:$J$33</definedName>
    <definedName name="DD" localSheetId="4">'CM'!DD</definedName>
    <definedName name="DD" localSheetId="3">'TASA FALLA'!DD</definedName>
    <definedName name="DD" localSheetId="0">'Totales'!DD</definedName>
    <definedName name="DD">[0]!DD</definedName>
    <definedName name="DDD" localSheetId="4">'CM'!DDD</definedName>
    <definedName name="DDD" localSheetId="3">'TASA FALLA'!DDD</definedName>
    <definedName name="DDD" localSheetId="0">'Totales'!DDD</definedName>
    <definedName name="DDD">[0]!DDD</definedName>
    <definedName name="DISTROCUYO" localSheetId="4">'CM'!DISTROCUYO</definedName>
    <definedName name="DISTROCUYO" localSheetId="3">'TASA FALLA'!DISTROCUYO</definedName>
    <definedName name="DISTROCUYO" localSheetId="0">'Totales'!DISTROCUYO</definedName>
    <definedName name="DISTROCUYO">[0]!DISTROCUYO</definedName>
    <definedName name="INICIO" localSheetId="4">'CM'!INICIO</definedName>
    <definedName name="INICIO" localSheetId="2">'Inversiones Ad. '!INICIO</definedName>
    <definedName name="INICIO" localSheetId="3">'TASA FALLA'!INICIO</definedName>
    <definedName name="INICIO" localSheetId="0">'Totales'!INICIO</definedName>
    <definedName name="INICIO" localSheetId="1">'Usuarios'!INICIO</definedName>
    <definedName name="INICIO">[0]!INICIO</definedName>
    <definedName name="INICIOTI" localSheetId="4">'CM'!INICIOTI</definedName>
    <definedName name="INICIOTI" localSheetId="3">'TASA FALLA'!INICIOTI</definedName>
    <definedName name="INICIOTI" localSheetId="0">'Totales'!INICIOTI</definedName>
    <definedName name="INICIOTI">[0]!INICIOTI</definedName>
    <definedName name="LINEAS" localSheetId="4">'CM'!LINEAS</definedName>
    <definedName name="LINEAS" localSheetId="2">'Inversiones Ad. '!LINEAS</definedName>
    <definedName name="LINEAS" localSheetId="3">'TASA FALLA'!LINEAS</definedName>
    <definedName name="LINEAS" localSheetId="0">'Totales'!LINEAS</definedName>
    <definedName name="LINEAS" localSheetId="1">'Usuarios'!LINEAS</definedName>
    <definedName name="LINEAS">[0]!LINEAS</definedName>
    <definedName name="LINEASTI" localSheetId="0">'Totales'!LINEASTI</definedName>
    <definedName name="LINEASTI">[0]!LINEASTI</definedName>
    <definedName name="NAME_L" localSheetId="4">'CM'!NAME_L</definedName>
    <definedName name="NAME_L" localSheetId="3">'TASA FALLA'!NAME_L</definedName>
    <definedName name="NAME_L" localSheetId="0">'Totales'!NAME_L</definedName>
    <definedName name="NAME_L">[0]!NAME_L</definedName>
    <definedName name="NAME_L_TI" localSheetId="4">'CM'!NAME_L_TI</definedName>
    <definedName name="NAME_L_TI" localSheetId="3">'TASA FALLA'!NAME_L_TI</definedName>
    <definedName name="NAME_L_TI" localSheetId="0">'Totales'!NAME_L_TI</definedName>
    <definedName name="NAME_L_TI">[0]!NAME_L_TI</definedName>
    <definedName name="QINOA">#REF!</definedName>
    <definedName name="QITBA">#REF!</definedName>
    <definedName name="TRANSNOA" localSheetId="4">'CM'!TRANSNOA</definedName>
    <definedName name="TRANSNOA" localSheetId="3">'TASA FALLA'!TRANSNOA</definedName>
    <definedName name="TRANSNOA" localSheetId="0">'Totales'!TRANSNOA</definedName>
    <definedName name="TRANSNOA">[0]!TRANSNOA</definedName>
    <definedName name="TRANSPA" localSheetId="0">'Totales'!TRANSPA</definedName>
    <definedName name="TRANSPA">[0]!TRANSPA</definedName>
    <definedName name="XX" localSheetId="4">'CM'!XX</definedName>
    <definedName name="XX" localSheetId="3">'TASA FALLA'!XX</definedName>
    <definedName name="XX" localSheetId="0">'Totales'!XX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<sst xmlns="http://schemas.openxmlformats.org/spreadsheetml/2006/main" count="145" uniqueCount="60">
  <si>
    <t xml:space="preserve">ENTE NACIONAL REGULADOR </t>
  </si>
  <si>
    <t>DE LA ELECTRICIDAD</t>
  </si>
  <si>
    <t>SISTEMA DE TRANSPORTE DE ENERGÍA ELÉCTRICA POR DISTRIBUCIÓN TRONCAL</t>
  </si>
  <si>
    <t>TRANSBA S.A.</t>
  </si>
  <si>
    <t>INDISPONIBILIDADES FORZADAS DE LÍNEAS - TASA DE FALLA</t>
  </si>
  <si>
    <t>Codigo</t>
  </si>
  <si>
    <t>LÍNEAS</t>
  </si>
  <si>
    <t>U
[kV]</t>
  </si>
  <si>
    <t>Long.
[km]</t>
  </si>
  <si>
    <t>CLASE</t>
  </si>
  <si>
    <t xml:space="preserve">Longitud Total </t>
  </si>
  <si>
    <t>km</t>
  </si>
  <si>
    <t xml:space="preserve">Indisponibilidades Forzadas </t>
  </si>
  <si>
    <t xml:space="preserve">TASA DE FALLA </t>
  </si>
  <si>
    <t>TASA DE FALLA</t>
  </si>
  <si>
    <t>SALIDAS x AÑO / 100 km</t>
  </si>
  <si>
    <t>LINEAS</t>
  </si>
  <si>
    <t>TRAFOS</t>
  </si>
  <si>
    <t>SALIDAS</t>
  </si>
  <si>
    <t>Suma uxt</t>
  </si>
  <si>
    <t>Ut</t>
  </si>
  <si>
    <t>T</t>
  </si>
  <si>
    <t xml:space="preserve">   Indisponibilidad media</t>
  </si>
  <si>
    <t>Indices Acta Acuerdo</t>
  </si>
  <si>
    <t>Destino</t>
  </si>
  <si>
    <t>Tasa de falla Promedio</t>
  </si>
  <si>
    <t>Tasa de falla Acta Acuerdo</t>
  </si>
  <si>
    <t>TASA DE FALLA MEDIA  - DESTINO</t>
  </si>
  <si>
    <t>INDICES DE CALIDAD MEDIA - DESTINO</t>
  </si>
  <si>
    <t>MONTO TOTAL DESTINADO A INVERSIONES ADICIONALES CONFORME EL PUNTO  6.1.3. DEL ACTA ACUERDO</t>
  </si>
  <si>
    <t>Sanciones duplicadas por tasa de falla &gt; 4 Sal. x año/100km.</t>
  </si>
  <si>
    <t>ANEXO I</t>
  </si>
  <si>
    <t>Punto 1.</t>
  </si>
  <si>
    <t>CONEXIÓN TRANSFORMACIÓN</t>
  </si>
  <si>
    <t>Punto 2.1</t>
  </si>
  <si>
    <t>CONEXIÓN SALIDAS</t>
  </si>
  <si>
    <t>Punto 2.2.</t>
  </si>
  <si>
    <t>ANEXO II</t>
  </si>
  <si>
    <t>ANEXO III</t>
  </si>
  <si>
    <t>ANEXO IV</t>
  </si>
  <si>
    <t>ANEXO V</t>
  </si>
  <si>
    <t>ANEXO VI</t>
  </si>
  <si>
    <t xml:space="preserve">TOTALES  </t>
  </si>
  <si>
    <t>Equipamiento propio Res. 01_03</t>
  </si>
  <si>
    <t>Punto 3.</t>
  </si>
  <si>
    <t>MONTO TOTAL DE SANCIONES</t>
  </si>
  <si>
    <t>TOTAL</t>
  </si>
  <si>
    <t>MONTO TOTAL DESTINADO A USUARIOS</t>
  </si>
  <si>
    <t>JUNIO A NOVIEMBRE DE 2015</t>
  </si>
  <si>
    <t>JUNIO</t>
  </si>
  <si>
    <t>JULIO</t>
  </si>
  <si>
    <t>AGOSTO</t>
  </si>
  <si>
    <t>SEPTIEMBRE</t>
  </si>
  <si>
    <t>OCTUBRE</t>
  </si>
  <si>
    <t>NOVIEMBRE</t>
  </si>
  <si>
    <t xml:space="preserve"> --</t>
  </si>
  <si>
    <t>Puntos 1. - 1.1.</t>
  </si>
  <si>
    <t>Tasa de falla correspondiente al mes de Noviembre de 2015</t>
  </si>
  <si>
    <t>Desde el 1 de Junio al 30 de Noviembre de 2015</t>
  </si>
  <si>
    <t>ANEXO VII al Memorandum D.T.E.E. N°  316 /2016</t>
  </si>
</sst>
</file>

<file path=xl/styles.xml><?xml version="1.0" encoding="utf-8"?>
<styleSheet xmlns="http://schemas.openxmlformats.org/spreadsheetml/2006/main">
  <numFmts count="5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&quot;$&quot;\ #,##0.000;&quot;$&quot;\ \-#,##0.000"/>
    <numFmt numFmtId="178" formatCode="#,##0.0"/>
    <numFmt numFmtId="179" formatCode="0.000"/>
    <numFmt numFmtId="180" formatCode="&quot;$&quot;#,##0.00\ ;&quot;$&quot;\-#,##0.00\ "/>
    <numFmt numFmtId="181" formatCode="0.0\ \k\V"/>
    <numFmt numFmtId="182" formatCode="0.00\ &quot;km&quot;"/>
    <numFmt numFmtId="183" formatCode="0.00\ &quot;MVA&quot;"/>
    <numFmt numFmtId="184" formatCode="0.0"/>
    <numFmt numFmtId="185" formatCode="dd/mm/yy"/>
    <numFmt numFmtId="186" formatCode="mmm\-yyyy"/>
    <numFmt numFmtId="187" formatCode="dd\-mm\-yy"/>
    <numFmt numFmtId="188" formatCode="mmmm\ d\,\ yyyy"/>
    <numFmt numFmtId="189" formatCode="0.000_)"/>
    <numFmt numFmtId="190" formatCode="#,##0.00000"/>
    <numFmt numFmtId="191" formatCode="0.0000"/>
    <numFmt numFmtId="192" formatCode="#,##0;[Red]#,##0"/>
    <numFmt numFmtId="193" formatCode="#,##0.000000"/>
    <numFmt numFmtId="194" formatCode="[$$-409]#,##0.00_ ;\-[$$-409]#,##0.00\ "/>
    <numFmt numFmtId="195" formatCode="0.0000000"/>
    <numFmt numFmtId="196" formatCode="0.00000"/>
    <numFmt numFmtId="197" formatCode="0.000000"/>
    <numFmt numFmtId="198" formatCode="0.00000000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0.000000000"/>
    <numFmt numFmtId="208" formatCode="0.0000000000"/>
    <numFmt numFmtId="209" formatCode="0.00000000000"/>
    <numFmt numFmtId="210" formatCode="0.000000000000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10"/>
      <name val="Times New Roman"/>
      <family val="1"/>
    </font>
    <font>
      <sz val="20"/>
      <name val="Times New Roman"/>
      <family val="1"/>
    </font>
    <font>
      <b/>
      <u val="single"/>
      <sz val="2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name val="MS Sans Serif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Arial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  <font>
      <b/>
      <u val="single"/>
      <sz val="2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0"/>
    </font>
    <font>
      <b/>
      <sz val="14"/>
      <name val="Times New Roman"/>
      <family val="0"/>
    </font>
    <font>
      <b/>
      <sz val="14"/>
      <name val="Arial"/>
      <family val="2"/>
    </font>
    <font>
      <i/>
      <sz val="8"/>
      <name val="Times New Roman"/>
      <family val="1"/>
    </font>
    <font>
      <sz val="16"/>
      <name val="Times New Roman"/>
      <family val="1"/>
    </font>
    <font>
      <sz val="16"/>
      <name val="MS Sans Serif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double"/>
      <right/>
      <top/>
      <bottom style="thin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double"/>
      <right style="double"/>
      <top/>
      <bottom/>
    </border>
    <border>
      <left style="double"/>
      <right style="double"/>
      <top style="thin"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double"/>
      <right style="double"/>
      <top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4" borderId="0" applyNumberFormat="0" applyBorder="0" applyAlignment="0" applyProtection="0"/>
    <xf numFmtId="0" fontId="45" fillId="16" borderId="1" applyNumberFormat="0" applyAlignment="0" applyProtection="0"/>
    <xf numFmtId="0" fontId="46" fillId="17" borderId="2" applyNumberFormat="0" applyAlignment="0" applyProtection="0"/>
    <xf numFmtId="0" fontId="47" fillId="0" borderId="3" applyNumberFormat="0" applyFill="0" applyAlignment="0" applyProtection="0"/>
    <xf numFmtId="0" fontId="56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52" fillId="1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3" fillId="0" borderId="0" xfId="58">
      <alignment/>
      <protection/>
    </xf>
    <xf numFmtId="0" fontId="4" fillId="0" borderId="0" xfId="58" applyFont="1" applyAlignment="1">
      <alignment horizontal="right" vertical="top"/>
      <protection/>
    </xf>
    <xf numFmtId="0" fontId="5" fillId="0" borderId="0" xfId="58" applyFont="1">
      <alignment/>
      <protection/>
    </xf>
    <xf numFmtId="0" fontId="6" fillId="0" borderId="0" xfId="58" applyFont="1" applyAlignment="1">
      <alignment horizontal="centerContinuous"/>
      <protection/>
    </xf>
    <xf numFmtId="0" fontId="7" fillId="0" borderId="0" xfId="58" applyFont="1" applyFill="1" applyBorder="1" applyAlignment="1" applyProtection="1">
      <alignment horizontal="centerContinuous"/>
      <protection/>
    </xf>
    <xf numFmtId="0" fontId="8" fillId="0" borderId="0" xfId="58" applyFont="1" applyAlignment="1">
      <alignment horizontal="centerContinuous"/>
      <protection/>
    </xf>
    <xf numFmtId="0" fontId="8" fillId="0" borderId="0" xfId="58" applyFont="1">
      <alignment/>
      <protection/>
    </xf>
    <xf numFmtId="0" fontId="8" fillId="0" borderId="0" xfId="58" applyFont="1" applyAlignment="1">
      <alignment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centerContinuous"/>
      <protection/>
    </xf>
    <xf numFmtId="0" fontId="9" fillId="0" borderId="0" xfId="58" applyFont="1" applyAlignme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Continuous"/>
      <protection/>
    </xf>
    <xf numFmtId="0" fontId="3" fillId="0" borderId="0" xfId="58" applyAlignment="1">
      <alignment horizontal="centerContinuous"/>
      <protection/>
    </xf>
    <xf numFmtId="0" fontId="3" fillId="0" borderId="0" xfId="58" applyAlignment="1">
      <alignment/>
      <protection/>
    </xf>
    <xf numFmtId="0" fontId="12" fillId="0" borderId="0" xfId="58" applyFont="1">
      <alignment/>
      <protection/>
    </xf>
    <xf numFmtId="0" fontId="12" fillId="0" borderId="0" xfId="58" applyFont="1" applyAlignment="1">
      <alignment horizontal="centerContinuous"/>
      <protection/>
    </xf>
    <xf numFmtId="0" fontId="3" fillId="0" borderId="0" xfId="58" applyBorder="1">
      <alignment/>
      <protection/>
    </xf>
    <xf numFmtId="0" fontId="15" fillId="0" borderId="0" xfId="58" applyFont="1" applyAlignment="1">
      <alignment horizontal="center" vertical="center"/>
      <protection/>
    </xf>
    <xf numFmtId="0" fontId="16" fillId="0" borderId="0" xfId="58" applyFont="1" applyAlignment="1">
      <alignment vertical="center"/>
      <protection/>
    </xf>
    <xf numFmtId="0" fontId="16" fillId="0" borderId="10" xfId="58" applyFont="1" applyFill="1" applyBorder="1" applyAlignment="1">
      <alignment vertical="center"/>
      <protection/>
    </xf>
    <xf numFmtId="0" fontId="16" fillId="0" borderId="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vertical="center"/>
      <protection/>
    </xf>
    <xf numFmtId="0" fontId="17" fillId="0" borderId="0" xfId="58" applyFont="1" applyAlignment="1">
      <alignment horizontal="right" vertical="center"/>
      <protection/>
    </xf>
    <xf numFmtId="0" fontId="18" fillId="0" borderId="0" xfId="58" applyFont="1" applyBorder="1" applyAlignment="1">
      <alignment horizontal="center" vertical="center"/>
      <protection/>
    </xf>
    <xf numFmtId="17" fontId="17" fillId="0" borderId="0" xfId="58" applyNumberFormat="1" applyFont="1" applyBorder="1" applyAlignment="1">
      <alignment horizontal="right" vertical="center"/>
      <protection/>
    </xf>
    <xf numFmtId="0" fontId="20" fillId="0" borderId="0" xfId="58" applyFont="1" applyBorder="1">
      <alignment/>
      <protection/>
    </xf>
    <xf numFmtId="0" fontId="21" fillId="0" borderId="0" xfId="58" applyFont="1" applyBorder="1" applyAlignment="1" applyProtection="1">
      <alignment horizontal="center"/>
      <protection/>
    </xf>
    <xf numFmtId="176" fontId="21" fillId="0" borderId="0" xfId="58" applyNumberFormat="1" applyFont="1" applyBorder="1" applyAlignment="1" applyProtection="1">
      <alignment horizontal="right"/>
      <protection/>
    </xf>
    <xf numFmtId="0" fontId="3" fillId="0" borderId="0" xfId="58" applyBorder="1" applyAlignment="1">
      <alignment horizontal="center"/>
      <protection/>
    </xf>
    <xf numFmtId="2" fontId="3" fillId="0" borderId="0" xfId="58" applyNumberFormat="1" applyBorder="1" applyAlignment="1">
      <alignment horizontal="center"/>
      <protection/>
    </xf>
    <xf numFmtId="0" fontId="23" fillId="0" borderId="0" xfId="58" applyFont="1" applyBorder="1" applyAlignment="1">
      <alignment horizontal="center" vertical="center"/>
      <protection/>
    </xf>
    <xf numFmtId="0" fontId="3" fillId="0" borderId="0" xfId="58" applyAlignment="1">
      <alignment horizontal="center"/>
      <protection/>
    </xf>
    <xf numFmtId="179" fontId="3" fillId="0" borderId="0" xfId="58" applyNumberFormat="1" applyBorder="1" applyAlignment="1">
      <alignment horizontal="center"/>
      <protection/>
    </xf>
    <xf numFmtId="0" fontId="3" fillId="0" borderId="0" xfId="58" applyAlignment="1">
      <alignment horizontal="right"/>
      <protection/>
    </xf>
    <xf numFmtId="0" fontId="5" fillId="0" borderId="0" xfId="55" applyFont="1">
      <alignment/>
      <protection/>
    </xf>
    <xf numFmtId="0" fontId="27" fillId="0" borderId="0" xfId="55" applyFont="1" applyAlignment="1">
      <alignment horizontal="centerContinuous"/>
      <protection/>
    </xf>
    <xf numFmtId="0" fontId="28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20" fillId="0" borderId="0" xfId="55" applyFont="1">
      <alignment/>
      <protection/>
    </xf>
    <xf numFmtId="0" fontId="3" fillId="0" borderId="0" xfId="55">
      <alignment/>
      <protection/>
    </xf>
    <xf numFmtId="0" fontId="20" fillId="0" borderId="0" xfId="55" applyFont="1" applyAlignment="1">
      <alignment horizontal="centerContinuous"/>
      <protection/>
    </xf>
    <xf numFmtId="0" fontId="20" fillId="0" borderId="0" xfId="55" applyFont="1" applyBorder="1">
      <alignment/>
      <protection/>
    </xf>
    <xf numFmtId="0" fontId="8" fillId="0" borderId="0" xfId="55" applyFont="1" applyBorder="1">
      <alignment/>
      <protection/>
    </xf>
    <xf numFmtId="0" fontId="8" fillId="0" borderId="0" xfId="55" applyFont="1">
      <alignment/>
      <protection/>
    </xf>
    <xf numFmtId="0" fontId="29" fillId="0" borderId="0" xfId="55" applyFont="1" applyFill="1" applyBorder="1" applyAlignment="1" applyProtection="1">
      <alignment horizontal="left"/>
      <protection/>
    </xf>
    <xf numFmtId="0" fontId="5" fillId="0" borderId="0" xfId="55" applyFont="1" applyBorder="1">
      <alignment/>
      <protection/>
    </xf>
    <xf numFmtId="0" fontId="10" fillId="0" borderId="0" xfId="55" applyFont="1">
      <alignment/>
      <protection/>
    </xf>
    <xf numFmtId="0" fontId="11" fillId="0" borderId="0" xfId="55" applyFont="1" applyBorder="1" applyAlignment="1">
      <alignment horizontal="centerContinuous"/>
      <protection/>
    </xf>
    <xf numFmtId="0" fontId="30" fillId="0" borderId="0" xfId="55" applyFont="1" applyAlignment="1">
      <alignment horizontal="centerContinuous"/>
      <protection/>
    </xf>
    <xf numFmtId="0" fontId="10" fillId="0" borderId="0" xfId="55" applyFont="1" applyAlignment="1">
      <alignment horizontal="centerContinuous"/>
      <protection/>
    </xf>
    <xf numFmtId="0" fontId="10" fillId="0" borderId="0" xfId="55" applyFont="1" applyBorder="1" applyAlignment="1">
      <alignment horizontal="centerContinuous"/>
      <protection/>
    </xf>
    <xf numFmtId="0" fontId="10" fillId="0" borderId="0" xfId="55" applyFont="1" applyBorder="1">
      <alignment/>
      <protection/>
    </xf>
    <xf numFmtId="0" fontId="31" fillId="0" borderId="0" xfId="55" applyFont="1">
      <alignment/>
      <protection/>
    </xf>
    <xf numFmtId="0" fontId="12" fillId="0" borderId="0" xfId="55" applyFont="1">
      <alignment/>
      <protection/>
    </xf>
    <xf numFmtId="0" fontId="13" fillId="0" borderId="0" xfId="55" applyFont="1" applyBorder="1">
      <alignment/>
      <protection/>
    </xf>
    <xf numFmtId="0" fontId="12" fillId="0" borderId="0" xfId="55" applyFont="1" applyBorder="1">
      <alignment/>
      <protection/>
    </xf>
    <xf numFmtId="0" fontId="32" fillId="0" borderId="11" xfId="55" applyFont="1" applyBorder="1">
      <alignment/>
      <protection/>
    </xf>
    <xf numFmtId="0" fontId="32" fillId="0" borderId="12" xfId="55" applyFont="1" applyBorder="1">
      <alignment/>
      <protection/>
    </xf>
    <xf numFmtId="0" fontId="12" fillId="0" borderId="12" xfId="55" applyFont="1" applyBorder="1">
      <alignment/>
      <protection/>
    </xf>
    <xf numFmtId="0" fontId="12" fillId="0" borderId="13" xfId="55" applyFont="1" applyBorder="1">
      <alignment/>
      <protection/>
    </xf>
    <xf numFmtId="0" fontId="33" fillId="0" borderId="14" xfId="55" applyFont="1" applyBorder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3" fillId="0" borderId="15" xfId="55" applyFont="1" applyBorder="1" applyAlignment="1">
      <alignment horizontal="center"/>
      <protection/>
    </xf>
    <xf numFmtId="0" fontId="10" fillId="0" borderId="14" xfId="55" applyFont="1" applyBorder="1">
      <alignment/>
      <protection/>
    </xf>
    <xf numFmtId="0" fontId="10" fillId="0" borderId="15" xfId="55" applyFont="1" applyBorder="1" applyAlignment="1">
      <alignment horizontal="centerContinuous"/>
      <protection/>
    </xf>
    <xf numFmtId="0" fontId="23" fillId="0" borderId="16" xfId="55" applyFont="1" applyBorder="1" applyAlignment="1">
      <alignment horizontal="center" vertical="center"/>
      <protection/>
    </xf>
    <xf numFmtId="0" fontId="23" fillId="0" borderId="17" xfId="55" applyFont="1" applyBorder="1" applyAlignment="1">
      <alignment horizontal="center" vertical="center"/>
      <protection/>
    </xf>
    <xf numFmtId="0" fontId="24" fillId="0" borderId="18" xfId="55" applyFont="1" applyBorder="1" applyAlignment="1">
      <alignment horizontal="center" vertical="center"/>
      <protection/>
    </xf>
    <xf numFmtId="0" fontId="24" fillId="0" borderId="19" xfId="55" applyFont="1" applyBorder="1" applyAlignment="1">
      <alignment horizontal="center" vertical="center"/>
      <protection/>
    </xf>
    <xf numFmtId="0" fontId="10" fillId="0" borderId="15" xfId="55" applyFont="1" applyBorder="1">
      <alignment/>
      <protection/>
    </xf>
    <xf numFmtId="1" fontId="23" fillId="0" borderId="20" xfId="55" applyNumberFormat="1" applyFont="1" applyBorder="1" applyAlignment="1">
      <alignment horizontal="center" vertical="center"/>
      <protection/>
    </xf>
    <xf numFmtId="1" fontId="23" fillId="0" borderId="21" xfId="55" applyNumberFormat="1" applyFont="1" applyBorder="1" applyAlignment="1">
      <alignment horizontal="center" vertical="center"/>
      <protection/>
    </xf>
    <xf numFmtId="1" fontId="23" fillId="0" borderId="22" xfId="55" applyNumberFormat="1" applyFont="1" applyBorder="1" applyAlignment="1">
      <alignment horizontal="center" vertical="center"/>
      <protection/>
    </xf>
    <xf numFmtId="1" fontId="23" fillId="0" borderId="23" xfId="55" applyNumberFormat="1" applyFont="1" applyBorder="1" applyAlignment="1">
      <alignment horizontal="center" vertical="center"/>
      <protection/>
    </xf>
    <xf numFmtId="0" fontId="20" fillId="0" borderId="14" xfId="55" applyFont="1" applyBorder="1">
      <alignment/>
      <protection/>
    </xf>
    <xf numFmtId="0" fontId="20" fillId="0" borderId="15" xfId="55" applyFont="1" applyBorder="1">
      <alignment/>
      <protection/>
    </xf>
    <xf numFmtId="0" fontId="34" fillId="0" borderId="0" xfId="55" applyNumberFormat="1" applyFont="1" applyBorder="1" applyAlignment="1">
      <alignment horizontal="right"/>
      <protection/>
    </xf>
    <xf numFmtId="0" fontId="35" fillId="0" borderId="24" xfId="55" applyFont="1" applyBorder="1" applyAlignment="1">
      <alignment horizontal="center" vertical="center"/>
      <protection/>
    </xf>
    <xf numFmtId="0" fontId="35" fillId="0" borderId="25" xfId="55" applyFont="1" applyBorder="1" applyAlignment="1">
      <alignment horizontal="center" vertical="center"/>
      <protection/>
    </xf>
    <xf numFmtId="0" fontId="35" fillId="0" borderId="26" xfId="55" applyFont="1" applyBorder="1" applyAlignment="1">
      <alignment horizontal="center" vertical="center"/>
      <protection/>
    </xf>
    <xf numFmtId="0" fontId="26" fillId="0" borderId="0" xfId="55" applyFont="1" applyAlignment="1">
      <alignment horizontal="center"/>
      <protection/>
    </xf>
    <xf numFmtId="0" fontId="26" fillId="0" borderId="27" xfId="55" applyFont="1" applyBorder="1" applyAlignment="1">
      <alignment horizontal="left" vertical="center"/>
      <protection/>
    </xf>
    <xf numFmtId="0" fontId="23" fillId="0" borderId="28" xfId="55" applyFont="1" applyBorder="1" applyAlignment="1">
      <alignment horizontal="left"/>
      <protection/>
    </xf>
    <xf numFmtId="2" fontId="26" fillId="0" borderId="29" xfId="55" applyNumberFormat="1" applyFont="1" applyBorder="1" applyAlignment="1">
      <alignment horizontal="center"/>
      <protection/>
    </xf>
    <xf numFmtId="2" fontId="26" fillId="0" borderId="23" xfId="55" applyNumberFormat="1" applyFont="1" applyBorder="1" applyAlignment="1">
      <alignment horizontal="center"/>
      <protection/>
    </xf>
    <xf numFmtId="0" fontId="35" fillId="0" borderId="30" xfId="55" applyFont="1" applyBorder="1" applyAlignment="1">
      <alignment horizontal="center"/>
      <protection/>
    </xf>
    <xf numFmtId="0" fontId="36" fillId="0" borderId="0" xfId="55" applyNumberFormat="1" applyFont="1" applyBorder="1" applyAlignment="1">
      <alignment horizontal="left"/>
      <protection/>
    </xf>
    <xf numFmtId="0" fontId="36" fillId="0" borderId="0" xfId="55" applyNumberFormat="1" applyFont="1" applyBorder="1" applyAlignment="1">
      <alignment horizontal="right"/>
      <protection/>
    </xf>
    <xf numFmtId="0" fontId="36" fillId="0" borderId="0" xfId="55" applyFont="1">
      <alignment/>
      <protection/>
    </xf>
    <xf numFmtId="0" fontId="36" fillId="0" borderId="0" xfId="55" applyFont="1" applyBorder="1" applyAlignment="1">
      <alignment horizontal="center"/>
      <protection/>
    </xf>
    <xf numFmtId="7" fontId="36" fillId="0" borderId="0" xfId="55" applyNumberFormat="1" applyFont="1" applyBorder="1" applyAlignment="1">
      <alignment horizontal="center"/>
      <protection/>
    </xf>
    <xf numFmtId="0" fontId="12" fillId="0" borderId="31" xfId="55" applyFont="1" applyBorder="1">
      <alignment/>
      <protection/>
    </xf>
    <xf numFmtId="0" fontId="12" fillId="0" borderId="32" xfId="55" applyNumberFormat="1" applyFont="1" applyBorder="1">
      <alignment/>
      <protection/>
    </xf>
    <xf numFmtId="0" fontId="12" fillId="0" borderId="32" xfId="55" applyFont="1" applyBorder="1">
      <alignment/>
      <protection/>
    </xf>
    <xf numFmtId="0" fontId="12" fillId="0" borderId="26" xfId="55" applyFont="1" applyBorder="1">
      <alignment/>
      <protection/>
    </xf>
    <xf numFmtId="0" fontId="12" fillId="0" borderId="0" xfId="55" applyFont="1" applyFill="1" applyBorder="1">
      <alignment/>
      <protection/>
    </xf>
    <xf numFmtId="4" fontId="12" fillId="0" borderId="0" xfId="55" applyNumberFormat="1" applyFont="1" applyFill="1" applyBorder="1">
      <alignment/>
      <protection/>
    </xf>
    <xf numFmtId="7" fontId="12" fillId="0" borderId="0" xfId="55" applyNumberFormat="1" applyFont="1" applyBorder="1">
      <alignment/>
      <protection/>
    </xf>
    <xf numFmtId="176" fontId="12" fillId="0" borderId="0" xfId="55" applyNumberFormat="1" applyFont="1" applyBorder="1" applyAlignment="1">
      <alignment horizontal="center"/>
      <protection/>
    </xf>
    <xf numFmtId="0" fontId="20" fillId="0" borderId="0" xfId="55" applyFont="1" applyFill="1" applyBorder="1">
      <alignment/>
      <protection/>
    </xf>
    <xf numFmtId="4" fontId="20" fillId="0" borderId="0" xfId="55" applyNumberFormat="1" applyFont="1" applyFill="1" applyBorder="1">
      <alignment/>
      <protection/>
    </xf>
    <xf numFmtId="0" fontId="20" fillId="0" borderId="0" xfId="55" applyFont="1" applyBorder="1" applyAlignment="1">
      <alignment horizontal="center"/>
      <protection/>
    </xf>
    <xf numFmtId="4" fontId="20" fillId="0" borderId="0" xfId="55" applyNumberFormat="1" applyFont="1" applyBorder="1">
      <alignment/>
      <protection/>
    </xf>
    <xf numFmtId="4" fontId="21" fillId="0" borderId="0" xfId="55" applyNumberFormat="1" applyFont="1" applyBorder="1" applyAlignment="1">
      <alignment horizontal="center"/>
      <protection/>
    </xf>
    <xf numFmtId="191" fontId="20" fillId="0" borderId="0" xfId="55" applyNumberFormat="1" applyFont="1">
      <alignment/>
      <protection/>
    </xf>
    <xf numFmtId="0" fontId="5" fillId="0" borderId="0" xfId="57" applyFont="1">
      <alignment/>
      <protection/>
    </xf>
    <xf numFmtId="0" fontId="27" fillId="0" borderId="0" xfId="57" applyFont="1" applyAlignment="1">
      <alignment horizontal="centerContinuous"/>
      <protection/>
    </xf>
    <xf numFmtId="0" fontId="4" fillId="0" borderId="0" xfId="57" applyFont="1" applyAlignment="1">
      <alignment horizontal="right" vertical="top"/>
      <protection/>
    </xf>
    <xf numFmtId="0" fontId="28" fillId="0" borderId="0" xfId="57" applyFont="1" applyAlignment="1">
      <alignment horizontal="centerContinuous"/>
      <protection/>
    </xf>
    <xf numFmtId="0" fontId="5" fillId="0" borderId="0" xfId="57" applyFont="1" applyAlignment="1">
      <alignment horizontal="centerContinuous"/>
      <protection/>
    </xf>
    <xf numFmtId="0" fontId="20" fillId="0" borderId="0" xfId="57" applyFont="1">
      <alignment/>
      <protection/>
    </xf>
    <xf numFmtId="0" fontId="3" fillId="0" borderId="0" xfId="57">
      <alignment/>
      <protection/>
    </xf>
    <xf numFmtId="0" fontId="20" fillId="0" borderId="0" xfId="57" applyFont="1" applyAlignment="1">
      <alignment horizontal="centerContinuous"/>
      <protection/>
    </xf>
    <xf numFmtId="0" fontId="7" fillId="0" borderId="0" xfId="57" applyFont="1" applyFill="1" applyBorder="1" applyAlignment="1" applyProtection="1">
      <alignment horizontal="centerContinuous"/>
      <protection/>
    </xf>
    <xf numFmtId="0" fontId="8" fillId="0" borderId="0" xfId="57" applyNumberFormat="1" applyFont="1" applyAlignment="1">
      <alignment horizontal="left"/>
      <protection/>
    </xf>
    <xf numFmtId="0" fontId="8" fillId="0" borderId="0" xfId="57" applyFont="1">
      <alignment/>
      <protection/>
    </xf>
    <xf numFmtId="0" fontId="8" fillId="0" borderId="0" xfId="57" applyFont="1" applyBorder="1">
      <alignment/>
      <protection/>
    </xf>
    <xf numFmtId="0" fontId="29" fillId="0" borderId="0" xfId="57" applyFont="1" applyFill="1" applyBorder="1" applyAlignment="1" applyProtection="1">
      <alignment horizontal="center"/>
      <protection/>
    </xf>
    <xf numFmtId="0" fontId="5" fillId="0" borderId="0" xfId="57" applyFont="1" applyBorder="1">
      <alignment/>
      <protection/>
    </xf>
    <xf numFmtId="0" fontId="37" fillId="0" borderId="0" xfId="57" applyFont="1">
      <alignment/>
      <protection/>
    </xf>
    <xf numFmtId="0" fontId="11" fillId="0" borderId="0" xfId="57" applyFont="1" applyBorder="1" applyAlignment="1">
      <alignment horizontal="centerContinuous"/>
      <protection/>
    </xf>
    <xf numFmtId="0" fontId="38" fillId="0" borderId="0" xfId="57" applyFont="1" applyAlignment="1">
      <alignment horizontal="centerContinuous"/>
      <protection/>
    </xf>
    <xf numFmtId="0" fontId="37" fillId="0" borderId="0" xfId="57" applyFont="1" applyAlignment="1">
      <alignment horizontal="centerContinuous"/>
      <protection/>
    </xf>
    <xf numFmtId="0" fontId="37" fillId="0" borderId="0" xfId="57" applyFont="1" applyBorder="1" applyAlignment="1">
      <alignment horizontal="centerContinuous"/>
      <protection/>
    </xf>
    <xf numFmtId="0" fontId="37" fillId="0" borderId="0" xfId="57" applyFont="1" applyBorder="1">
      <alignment/>
      <protection/>
    </xf>
    <xf numFmtId="0" fontId="20" fillId="0" borderId="0" xfId="57" applyFont="1" applyBorder="1">
      <alignment/>
      <protection/>
    </xf>
    <xf numFmtId="0" fontId="31" fillId="0" borderId="0" xfId="57" applyFont="1">
      <alignment/>
      <protection/>
    </xf>
    <xf numFmtId="0" fontId="12" fillId="0" borderId="0" xfId="57" applyFont="1">
      <alignment/>
      <protection/>
    </xf>
    <xf numFmtId="0" fontId="13" fillId="0" borderId="0" xfId="57" applyFont="1" applyBorder="1">
      <alignment/>
      <protection/>
    </xf>
    <xf numFmtId="0" fontId="12" fillId="0" borderId="0" xfId="57" applyFont="1" applyBorder="1">
      <alignment/>
      <protection/>
    </xf>
    <xf numFmtId="0" fontId="32" fillId="0" borderId="11" xfId="57" applyFont="1" applyBorder="1">
      <alignment/>
      <protection/>
    </xf>
    <xf numFmtId="0" fontId="32" fillId="0" borderId="12" xfId="56" applyFont="1" applyBorder="1">
      <alignment/>
      <protection/>
    </xf>
    <xf numFmtId="0" fontId="12" fillId="0" borderId="12" xfId="57" applyFont="1" applyBorder="1">
      <alignment/>
      <protection/>
    </xf>
    <xf numFmtId="0" fontId="12" fillId="0" borderId="13" xfId="57" applyFont="1" applyBorder="1">
      <alignment/>
      <protection/>
    </xf>
    <xf numFmtId="0" fontId="10" fillId="0" borderId="0" xfId="57" applyFont="1">
      <alignment/>
      <protection/>
    </xf>
    <xf numFmtId="0" fontId="33" fillId="0" borderId="14" xfId="57" applyFont="1" applyBorder="1" applyAlignment="1">
      <alignment horizontal="centerContinuous"/>
      <protection/>
    </xf>
    <xf numFmtId="0" fontId="3" fillId="0" borderId="0" xfId="57" applyNumberFormat="1" applyAlignment="1">
      <alignment horizontal="centerContinuous"/>
      <protection/>
    </xf>
    <xf numFmtId="0" fontId="10" fillId="0" borderId="0" xfId="57" applyNumberFormat="1" applyFont="1" applyAlignment="1">
      <alignment horizontal="centerContinuous"/>
      <protection/>
    </xf>
    <xf numFmtId="0" fontId="33" fillId="0" borderId="0" xfId="57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0" fontId="10" fillId="0" borderId="15" xfId="57" applyFont="1" applyBorder="1" applyAlignment="1">
      <alignment horizontal="centerContinuous"/>
      <protection/>
    </xf>
    <xf numFmtId="0" fontId="10" fillId="0" borderId="0" xfId="57" applyFont="1" applyBorder="1">
      <alignment/>
      <protection/>
    </xf>
    <xf numFmtId="0" fontId="10" fillId="0" borderId="14" xfId="57" applyFont="1" applyBorder="1">
      <alignment/>
      <protection/>
    </xf>
    <xf numFmtId="0" fontId="34" fillId="0" borderId="0" xfId="57" applyNumberFormat="1" applyFont="1" applyBorder="1" applyAlignment="1">
      <alignment horizontal="right"/>
      <protection/>
    </xf>
    <xf numFmtId="0" fontId="33" fillId="0" borderId="0" xfId="57" applyFont="1" applyBorder="1">
      <alignment/>
      <protection/>
    </xf>
    <xf numFmtId="0" fontId="10" fillId="0" borderId="15" xfId="57" applyFont="1" applyBorder="1">
      <alignment/>
      <protection/>
    </xf>
    <xf numFmtId="0" fontId="34" fillId="0" borderId="0" xfId="57" applyNumberFormat="1" applyFont="1" applyBorder="1" applyAlignment="1">
      <alignment horizontal="centerContinuous"/>
      <protection/>
    </xf>
    <xf numFmtId="0" fontId="34" fillId="0" borderId="0" xfId="57" applyNumberFormat="1" applyFont="1" applyBorder="1" applyAlignment="1">
      <alignment horizontal="right"/>
      <protection/>
    </xf>
    <xf numFmtId="49" fontId="34" fillId="0" borderId="0" xfId="57" applyNumberFormat="1" applyFont="1" applyBorder="1" applyAlignment="1">
      <alignment/>
      <protection/>
    </xf>
    <xf numFmtId="49" fontId="39" fillId="0" borderId="0" xfId="57" applyNumberFormat="1" applyFont="1" applyBorder="1" applyAlignment="1">
      <alignment horizontal="left"/>
      <protection/>
    </xf>
    <xf numFmtId="49" fontId="39" fillId="0" borderId="0" xfId="57" applyNumberFormat="1" applyFont="1" applyBorder="1" applyAlignment="1">
      <alignment/>
      <protection/>
    </xf>
    <xf numFmtId="7" fontId="34" fillId="0" borderId="0" xfId="57" applyNumberFormat="1" applyFont="1" applyBorder="1">
      <alignment/>
      <protection/>
    </xf>
    <xf numFmtId="0" fontId="20" fillId="0" borderId="14" xfId="57" applyFont="1" applyBorder="1">
      <alignment/>
      <protection/>
    </xf>
    <xf numFmtId="0" fontId="20" fillId="0" borderId="15" xfId="57" applyFont="1" applyBorder="1">
      <alignment/>
      <protection/>
    </xf>
    <xf numFmtId="0" fontId="21" fillId="0" borderId="0" xfId="57" applyNumberFormat="1" applyFont="1" applyBorder="1" applyAlignment="1">
      <alignment horizontal="right"/>
      <protection/>
    </xf>
    <xf numFmtId="7" fontId="34" fillId="0" borderId="0" xfId="57" applyNumberFormat="1" applyFont="1" applyBorder="1" applyAlignment="1">
      <alignment horizontal="right"/>
      <protection/>
    </xf>
    <xf numFmtId="49" fontId="34" fillId="0" borderId="0" xfId="57" applyNumberFormat="1" applyFont="1" applyBorder="1" applyAlignment="1">
      <alignment horizontal="right"/>
      <protection/>
    </xf>
    <xf numFmtId="0" fontId="34" fillId="0" borderId="0" xfId="57" applyFont="1" applyBorder="1">
      <alignment/>
      <protection/>
    </xf>
    <xf numFmtId="0" fontId="34" fillId="0" borderId="0" xfId="57" applyNumberFormat="1" applyFont="1" applyBorder="1" applyAlignment="1">
      <alignment/>
      <protection/>
    </xf>
    <xf numFmtId="0" fontId="34" fillId="0" borderId="0" xfId="57" applyFont="1" applyBorder="1" applyAlignment="1">
      <alignment horizontal="center"/>
      <protection/>
    </xf>
    <xf numFmtId="7" fontId="34" fillId="0" borderId="0" xfId="57" applyNumberFormat="1" applyFont="1" applyBorder="1" applyAlignment="1">
      <alignment horizontal="center"/>
      <protection/>
    </xf>
    <xf numFmtId="0" fontId="41" fillId="0" borderId="0" xfId="57" applyNumberFormat="1" applyFont="1" applyBorder="1" applyAlignment="1">
      <alignment horizontal="left"/>
      <protection/>
    </xf>
    <xf numFmtId="0" fontId="12" fillId="0" borderId="31" xfId="57" applyFont="1" applyBorder="1">
      <alignment/>
      <protection/>
    </xf>
    <xf numFmtId="0" fontId="12" fillId="0" borderId="32" xfId="57" applyFont="1" applyBorder="1">
      <alignment/>
      <protection/>
    </xf>
    <xf numFmtId="0" fontId="12" fillId="0" borderId="26" xfId="57" applyFont="1" applyBorder="1">
      <alignment/>
      <protection/>
    </xf>
    <xf numFmtId="0" fontId="34" fillId="0" borderId="0" xfId="57" applyFont="1" applyAlignment="1">
      <alignment horizontal="center"/>
      <protection/>
    </xf>
    <xf numFmtId="0" fontId="16" fillId="0" borderId="33" xfId="58" applyFont="1" applyBorder="1" applyAlignment="1">
      <alignment horizontal="center" vertical="center"/>
      <protection/>
    </xf>
    <xf numFmtId="0" fontId="16" fillId="0" borderId="34" xfId="58" applyFont="1" applyBorder="1" applyAlignment="1">
      <alignment horizontal="center" vertical="center"/>
      <protection/>
    </xf>
    <xf numFmtId="0" fontId="16" fillId="24" borderId="34" xfId="58" applyFont="1" applyFill="1" applyBorder="1" applyAlignment="1">
      <alignment horizontal="center" vertical="center"/>
      <protection/>
    </xf>
    <xf numFmtId="0" fontId="30" fillId="0" borderId="0" xfId="58" applyFont="1">
      <alignment/>
      <protection/>
    </xf>
    <xf numFmtId="0" fontId="11" fillId="0" borderId="0" xfId="57" applyFont="1" applyBorder="1" applyAlignment="1">
      <alignment horizontal="centerContinuous" vertical="center"/>
      <protection/>
    </xf>
    <xf numFmtId="0" fontId="20" fillId="0" borderId="0" xfId="57" applyFont="1" applyAlignment="1">
      <alignment vertical="center"/>
      <protection/>
    </xf>
    <xf numFmtId="7" fontId="40" fillId="0" borderId="35" xfId="57" applyNumberFormat="1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vertical="center"/>
      <protection/>
    </xf>
    <xf numFmtId="0" fontId="3" fillId="0" borderId="11" xfId="58" applyBorder="1" applyAlignment="1">
      <alignment horizontal="centerContinuous"/>
      <protection/>
    </xf>
    <xf numFmtId="0" fontId="3" fillId="0" borderId="12" xfId="58" applyBorder="1" applyAlignment="1">
      <alignment horizontal="centerContinuous"/>
      <protection/>
    </xf>
    <xf numFmtId="0" fontId="3" fillId="0" borderId="13" xfId="58" applyBorder="1" applyAlignment="1">
      <alignment/>
      <protection/>
    </xf>
    <xf numFmtId="0" fontId="3" fillId="0" borderId="14" xfId="58" applyBorder="1">
      <alignment/>
      <protection/>
    </xf>
    <xf numFmtId="0" fontId="3" fillId="0" borderId="15" xfId="58" applyBorder="1" applyAlignment="1">
      <alignment/>
      <protection/>
    </xf>
    <xf numFmtId="171" fontId="15" fillId="0" borderId="14" xfId="51" applyFont="1" applyBorder="1" applyAlignment="1" quotePrefix="1">
      <alignment horizontal="center" vertical="center"/>
    </xf>
    <xf numFmtId="0" fontId="15" fillId="0" borderId="35" xfId="58" applyFont="1" applyBorder="1" applyAlignment="1">
      <alignment horizontal="center" vertical="center"/>
      <protection/>
    </xf>
    <xf numFmtId="0" fontId="15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17" fontId="15" fillId="0" borderId="35" xfId="0" applyNumberFormat="1" applyFont="1" applyBorder="1" applyAlignment="1">
      <alignment horizontal="center" vertical="center"/>
    </xf>
    <xf numFmtId="17" fontId="15" fillId="0" borderId="35" xfId="58" applyNumberFormat="1" applyFont="1" applyBorder="1" applyAlignment="1">
      <alignment horizontal="center" vertical="center"/>
      <protection/>
    </xf>
    <xf numFmtId="0" fontId="15" fillId="0" borderId="15" xfId="58" applyFont="1" applyBorder="1" applyAlignment="1">
      <alignment horizontal="center" vertical="center"/>
      <protection/>
    </xf>
    <xf numFmtId="0" fontId="16" fillId="0" borderId="14" xfId="58" applyFont="1" applyBorder="1" applyAlignment="1">
      <alignment vertical="center"/>
      <protection/>
    </xf>
    <xf numFmtId="0" fontId="16" fillId="0" borderId="36" xfId="58" applyFont="1" applyBorder="1" applyAlignment="1">
      <alignment vertical="center"/>
      <protection/>
    </xf>
    <xf numFmtId="0" fontId="16" fillId="0" borderId="37" xfId="58" applyFont="1" applyBorder="1" applyAlignment="1">
      <alignment vertical="center"/>
      <protection/>
    </xf>
    <xf numFmtId="0" fontId="16" fillId="24" borderId="36" xfId="58" applyFont="1" applyFill="1" applyBorder="1" applyAlignment="1">
      <alignment vertical="center"/>
      <protection/>
    </xf>
    <xf numFmtId="0" fontId="16" fillId="0" borderId="15" xfId="58" applyFont="1" applyBorder="1" applyAlignment="1">
      <alignment vertical="center"/>
      <protection/>
    </xf>
    <xf numFmtId="0" fontId="16" fillId="25" borderId="38" xfId="58" applyFont="1" applyFill="1" applyBorder="1" applyAlignment="1">
      <alignment horizontal="center" vertical="center"/>
      <protection/>
    </xf>
    <xf numFmtId="0" fontId="16" fillId="26" borderId="38" xfId="58" applyFont="1" applyFill="1" applyBorder="1" applyAlignment="1">
      <alignment horizontal="center" vertical="center"/>
      <protection/>
    </xf>
    <xf numFmtId="0" fontId="16" fillId="0" borderId="39" xfId="58" applyFont="1" applyFill="1" applyBorder="1" applyAlignment="1">
      <alignment horizontal="center" vertical="center"/>
      <protection/>
    </xf>
    <xf numFmtId="0" fontId="16" fillId="27" borderId="38" xfId="58" applyFont="1" applyFill="1" applyBorder="1" applyAlignment="1">
      <alignment horizontal="center" vertical="center"/>
      <protection/>
    </xf>
    <xf numFmtId="0" fontId="16" fillId="24" borderId="38" xfId="58" applyFont="1" applyFill="1" applyBorder="1" applyAlignment="1">
      <alignment horizontal="center" vertical="center"/>
      <protection/>
    </xf>
    <xf numFmtId="0" fontId="16" fillId="0" borderId="40" xfId="58" applyFont="1" applyBorder="1" applyAlignment="1">
      <alignment horizontal="center" vertical="center"/>
      <protection/>
    </xf>
    <xf numFmtId="0" fontId="17" fillId="0" borderId="41" xfId="58" applyFont="1" applyBorder="1" applyAlignment="1" applyProtection="1">
      <alignment horizontal="right" vertical="center"/>
      <protection/>
    </xf>
    <xf numFmtId="184" fontId="18" fillId="0" borderId="35" xfId="58" applyNumberFormat="1" applyFont="1" applyBorder="1" applyAlignment="1">
      <alignment horizontal="center" vertical="center"/>
      <protection/>
    </xf>
    <xf numFmtId="0" fontId="16" fillId="0" borderId="42" xfId="58" applyFont="1" applyFill="1" applyBorder="1" applyAlignment="1">
      <alignment horizontal="center" vertical="center"/>
      <protection/>
    </xf>
    <xf numFmtId="0" fontId="16" fillId="0" borderId="35" xfId="58" applyFont="1" applyBorder="1" applyAlignment="1">
      <alignment horizontal="center" vertical="center"/>
      <protection/>
    </xf>
    <xf numFmtId="0" fontId="16" fillId="0" borderId="43" xfId="58" applyFont="1" applyFill="1" applyBorder="1" applyAlignment="1">
      <alignment horizontal="center" vertical="center"/>
      <protection/>
    </xf>
    <xf numFmtId="2" fontId="17" fillId="28" borderId="35" xfId="58" applyNumberFormat="1" applyFont="1" applyFill="1" applyBorder="1" applyAlignment="1">
      <alignment horizontal="center" vertical="center"/>
      <protection/>
    </xf>
    <xf numFmtId="2" fontId="3" fillId="0" borderId="15" xfId="58" applyNumberFormat="1" applyBorder="1" applyAlignment="1">
      <alignment horizontal="center"/>
      <protection/>
    </xf>
    <xf numFmtId="0" fontId="22" fillId="0" borderId="14" xfId="58" applyFont="1" applyBorder="1">
      <alignment/>
      <protection/>
    </xf>
    <xf numFmtId="2" fontId="24" fillId="0" borderId="42" xfId="58" applyNumberFormat="1" applyFont="1" applyBorder="1" applyAlignment="1">
      <alignment horizontal="center"/>
      <protection/>
    </xf>
    <xf numFmtId="0" fontId="25" fillId="0" borderId="42" xfId="58" applyFont="1" applyBorder="1">
      <alignment/>
      <protection/>
    </xf>
    <xf numFmtId="0" fontId="3" fillId="0" borderId="42" xfId="58" applyBorder="1">
      <alignment/>
      <protection/>
    </xf>
    <xf numFmtId="0" fontId="3" fillId="0" borderId="44" xfId="58" applyBorder="1">
      <alignment/>
      <protection/>
    </xf>
    <xf numFmtId="0" fontId="3" fillId="0" borderId="15" xfId="58" applyBorder="1">
      <alignment/>
      <protection/>
    </xf>
    <xf numFmtId="0" fontId="22" fillId="0" borderId="31" xfId="58" applyFont="1" applyBorder="1">
      <alignment/>
      <protection/>
    </xf>
    <xf numFmtId="0" fontId="21" fillId="0" borderId="32" xfId="58" applyFont="1" applyBorder="1" applyAlignment="1" applyProtection="1">
      <alignment horizontal="left"/>
      <protection/>
    </xf>
    <xf numFmtId="0" fontId="20" fillId="0" borderId="32" xfId="58" applyFont="1" applyBorder="1">
      <alignment/>
      <protection/>
    </xf>
    <xf numFmtId="0" fontId="21" fillId="0" borderId="32" xfId="58" applyFont="1" applyBorder="1" applyAlignment="1">
      <alignment horizontal="center"/>
      <protection/>
    </xf>
    <xf numFmtId="1" fontId="26" fillId="0" borderId="32" xfId="58" applyNumberFormat="1" applyFont="1" applyBorder="1" applyAlignment="1" applyProtection="1">
      <alignment horizontal="center"/>
      <protection/>
    </xf>
    <xf numFmtId="0" fontId="3" fillId="0" borderId="32" xfId="58" applyBorder="1">
      <alignment/>
      <protection/>
    </xf>
    <xf numFmtId="0" fontId="3" fillId="0" borderId="26" xfId="58" applyBorder="1">
      <alignment/>
      <protection/>
    </xf>
    <xf numFmtId="0" fontId="21" fillId="0" borderId="0" xfId="57" applyNumberFormat="1" applyFont="1" applyBorder="1" applyAlignment="1">
      <alignment/>
      <protection/>
    </xf>
    <xf numFmtId="0" fontId="59" fillId="0" borderId="0" xfId="57" applyFont="1" applyBorder="1">
      <alignment/>
      <protection/>
    </xf>
    <xf numFmtId="0" fontId="29" fillId="0" borderId="0" xfId="57" applyFont="1" applyFill="1" applyBorder="1" applyAlignment="1" applyProtection="1">
      <alignment horizontal="left"/>
      <protection/>
    </xf>
    <xf numFmtId="0" fontId="31" fillId="0" borderId="0" xfId="57" applyFont="1" applyAlignment="1">
      <alignment vertical="center"/>
      <protection/>
    </xf>
    <xf numFmtId="7" fontId="10" fillId="0" borderId="0" xfId="57" applyNumberFormat="1" applyFont="1">
      <alignment/>
      <protection/>
    </xf>
    <xf numFmtId="7" fontId="40" fillId="0" borderId="35" xfId="57" applyNumberFormat="1" applyFont="1" applyBorder="1" applyAlignment="1">
      <alignment vertical="center"/>
      <protection/>
    </xf>
    <xf numFmtId="7" fontId="20" fillId="0" borderId="0" xfId="57" applyNumberFormat="1" applyFont="1">
      <alignment/>
      <protection/>
    </xf>
    <xf numFmtId="0" fontId="10" fillId="0" borderId="31" xfId="57" applyFont="1" applyBorder="1">
      <alignment/>
      <protection/>
    </xf>
    <xf numFmtId="0" fontId="34" fillId="0" borderId="32" xfId="57" applyNumberFormat="1" applyFont="1" applyBorder="1" applyAlignment="1">
      <alignment horizontal="right"/>
      <protection/>
    </xf>
    <xf numFmtId="0" fontId="34" fillId="0" borderId="32" xfId="57" applyNumberFormat="1" applyFont="1" applyBorder="1" applyAlignment="1">
      <alignment/>
      <protection/>
    </xf>
    <xf numFmtId="0" fontId="10" fillId="0" borderId="32" xfId="57" applyFont="1" applyBorder="1">
      <alignment/>
      <protection/>
    </xf>
    <xf numFmtId="0" fontId="10" fillId="0" borderId="26" xfId="57" applyFont="1" applyBorder="1">
      <alignment/>
      <protection/>
    </xf>
    <xf numFmtId="207" fontId="26" fillId="0" borderId="45" xfId="55" applyNumberFormat="1" applyFont="1" applyBorder="1" applyAlignment="1">
      <alignment horizontal="center" vertical="center"/>
      <protection/>
    </xf>
    <xf numFmtId="209" fontId="26" fillId="0" borderId="45" xfId="55" applyNumberFormat="1" applyFont="1" applyBorder="1" applyAlignment="1">
      <alignment horizontal="center" vertical="center"/>
      <protection/>
    </xf>
    <xf numFmtId="207" fontId="26" fillId="0" borderId="46" xfId="55" applyNumberFormat="1" applyFont="1" applyBorder="1" applyAlignment="1">
      <alignment horizontal="center" vertical="center"/>
      <protection/>
    </xf>
    <xf numFmtId="207" fontId="26" fillId="0" borderId="22" xfId="55" applyNumberFormat="1" applyFont="1" applyBorder="1" applyAlignment="1">
      <alignment horizontal="center" vertical="center"/>
      <protection/>
    </xf>
    <xf numFmtId="209" fontId="26" fillId="0" borderId="22" xfId="55" applyNumberFormat="1" applyFont="1" applyBorder="1" applyAlignment="1">
      <alignment horizontal="center" vertical="center"/>
      <protection/>
    </xf>
    <xf numFmtId="207" fontId="26" fillId="0" borderId="23" xfId="55" applyNumberFormat="1" applyFont="1" applyBorder="1" applyAlignment="1">
      <alignment horizontal="center" vertical="center"/>
      <protection/>
    </xf>
    <xf numFmtId="7" fontId="40" fillId="0" borderId="47" xfId="57" applyNumberFormat="1" applyFont="1" applyBorder="1" applyAlignment="1">
      <alignment horizontal="center" vertical="center"/>
      <protection/>
    </xf>
    <xf numFmtId="7" fontId="40" fillId="0" borderId="44" xfId="57" applyNumberFormat="1" applyFont="1" applyBorder="1" applyAlignment="1">
      <alignment horizontal="center" vertical="center"/>
      <protection/>
    </xf>
    <xf numFmtId="0" fontId="27" fillId="0" borderId="0" xfId="57" applyFont="1" applyAlignment="1">
      <alignment horizontal="center"/>
      <protection/>
    </xf>
    <xf numFmtId="0" fontId="11" fillId="0" borderId="0" xfId="57" applyFont="1" applyBorder="1" applyAlignment="1">
      <alignment horizontal="center" vertical="center"/>
      <protection/>
    </xf>
    <xf numFmtId="0" fontId="40" fillId="0" borderId="47" xfId="57" applyFont="1" applyBorder="1" applyAlignment="1">
      <alignment horizontal="center" vertical="center"/>
      <protection/>
    </xf>
    <xf numFmtId="0" fontId="40" fillId="0" borderId="44" xfId="57" applyFont="1" applyBorder="1" applyAlignment="1">
      <alignment horizontal="center" vertical="center"/>
      <protection/>
    </xf>
    <xf numFmtId="0" fontId="3" fillId="0" borderId="47" xfId="58" applyFont="1" applyBorder="1" applyAlignment="1">
      <alignment horizontal="center"/>
      <protection/>
    </xf>
    <xf numFmtId="0" fontId="3" fillId="0" borderId="42" xfId="58" applyFont="1" applyBorder="1" applyAlignment="1">
      <alignment horizontal="center"/>
      <protection/>
    </xf>
    <xf numFmtId="0" fontId="14" fillId="0" borderId="14" xfId="58" applyFont="1" applyBorder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15" xfId="58" applyFont="1" applyBorder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26" fillId="0" borderId="48" xfId="55" applyFont="1" applyBorder="1" applyAlignment="1">
      <alignment horizontal="center"/>
      <protection/>
    </xf>
    <xf numFmtId="0" fontId="26" fillId="0" borderId="22" xfId="55" applyFont="1" applyBorder="1" applyAlignment="1">
      <alignment horizontal="center"/>
      <protection/>
    </xf>
    <xf numFmtId="0" fontId="35" fillId="0" borderId="49" xfId="55" applyFont="1" applyBorder="1" applyAlignment="1">
      <alignment horizontal="center"/>
      <protection/>
    </xf>
    <xf numFmtId="0" fontId="35" fillId="0" borderId="50" xfId="55" applyFont="1" applyBorder="1" applyAlignment="1">
      <alignment horizontal="center"/>
      <protection/>
    </xf>
    <xf numFmtId="0" fontId="26" fillId="0" borderId="48" xfId="55" applyFont="1" applyBorder="1" applyAlignment="1">
      <alignment horizontal="center" vertical="center"/>
      <protection/>
    </xf>
    <xf numFmtId="0" fontId="26" fillId="0" borderId="22" xfId="55" applyFont="1" applyBorder="1" applyAlignment="1">
      <alignment horizontal="center" vertical="center"/>
      <protection/>
    </xf>
    <xf numFmtId="0" fontId="26" fillId="0" borderId="51" xfId="55" applyFont="1" applyBorder="1" applyAlignment="1">
      <alignment horizontal="center" vertical="center"/>
      <protection/>
    </xf>
    <xf numFmtId="0" fontId="26" fillId="0" borderId="20" xfId="55" applyFont="1" applyBorder="1" applyAlignment="1">
      <alignment horizontal="center" vertical="center"/>
      <protection/>
    </xf>
    <xf numFmtId="0" fontId="26" fillId="0" borderId="52" xfId="55" applyFont="1" applyBorder="1" applyAlignment="1">
      <alignment horizontal="center" vertical="center"/>
      <protection/>
    </xf>
    <xf numFmtId="0" fontId="26" fillId="0" borderId="45" xfId="55" applyFont="1" applyBorder="1" applyAlignment="1">
      <alignment horizontal="center" vertical="center"/>
      <protection/>
    </xf>
    <xf numFmtId="0" fontId="35" fillId="0" borderId="31" xfId="55" applyFont="1" applyBorder="1" applyAlignment="1">
      <alignment horizontal="center" vertical="center"/>
      <protection/>
    </xf>
    <xf numFmtId="0" fontId="35" fillId="0" borderId="53" xfId="55" applyFont="1" applyBorder="1" applyAlignment="1">
      <alignment horizontal="center" vertical="center"/>
      <protection/>
    </xf>
    <xf numFmtId="0" fontId="33" fillId="0" borderId="14" xfId="55" applyFont="1" applyBorder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3" fillId="0" borderId="15" xfId="55" applyFont="1" applyBorder="1" applyAlignment="1">
      <alignment horizontal="center"/>
      <protection/>
    </xf>
    <xf numFmtId="0" fontId="11" fillId="0" borderId="14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11" fillId="0" borderId="15" xfId="55" applyFont="1" applyBorder="1" applyAlignment="1">
      <alignment horizontal="center"/>
      <protection/>
    </xf>
    <xf numFmtId="0" fontId="7" fillId="0" borderId="0" xfId="55" applyFont="1" applyFill="1" applyBorder="1" applyAlignment="1" applyProtection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A0913TBA Anexo IV" xfId="51"/>
    <cellStyle name="Currency" xfId="52"/>
    <cellStyle name="Currency [0]" xfId="53"/>
    <cellStyle name="Neutral" xfId="54"/>
    <cellStyle name="Normal_CMRef abr07-sep07" xfId="55"/>
    <cellStyle name="Normal_EDN-EDS-ELP-SGE" xfId="56"/>
    <cellStyle name="Normal_PAFTT Anexo 28" xfId="57"/>
    <cellStyle name="Normal_T0002TBA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0</xdr:col>
      <xdr:colOff>1123950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0</xdr:col>
      <xdr:colOff>1123950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1114425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1</xdr:col>
      <xdr:colOff>180975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504825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Gráfico1"/>
      <sheetName val="tasa"/>
      <sheetName val="TBASETBA"/>
    </sheetNames>
    <sheetDataSet>
      <sheetData sheetId="0">
        <row r="15">
          <cell r="HE15">
            <v>41944</v>
          </cell>
          <cell r="HF15">
            <v>41974</v>
          </cell>
          <cell r="HG15">
            <v>42005</v>
          </cell>
          <cell r="HH15">
            <v>42036</v>
          </cell>
          <cell r="HI15">
            <v>42064</v>
          </cell>
          <cell r="HJ15">
            <v>42095</v>
          </cell>
          <cell r="HK15">
            <v>42125</v>
          </cell>
          <cell r="HL15">
            <v>42156</v>
          </cell>
          <cell r="HM15">
            <v>42186</v>
          </cell>
          <cell r="HN15">
            <v>42217</v>
          </cell>
          <cell r="HO15">
            <v>42248</v>
          </cell>
          <cell r="HP15">
            <v>42278</v>
          </cell>
          <cell r="HQ15">
            <v>42309</v>
          </cell>
        </row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HE18" t="str">
            <v>XXXX</v>
          </cell>
          <cell r="HF18" t="str">
            <v>XXXX</v>
          </cell>
          <cell r="HG18" t="str">
            <v>XXXX</v>
          </cell>
          <cell r="HH18" t="str">
            <v>XXXX</v>
          </cell>
          <cell r="HI18" t="str">
            <v>XXXX</v>
          </cell>
          <cell r="HJ18" t="str">
            <v>XXXX</v>
          </cell>
          <cell r="HK18" t="str">
            <v>XXXX</v>
          </cell>
          <cell r="HL18" t="str">
            <v>XXXX</v>
          </cell>
          <cell r="HM18" t="str">
            <v>XXXX</v>
          </cell>
          <cell r="HN18" t="str">
            <v>XXXX</v>
          </cell>
          <cell r="HO18" t="str">
            <v>XXXX</v>
          </cell>
          <cell r="HP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  <cell r="HH21">
            <v>1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102.09</v>
          </cell>
          <cell r="H22" t="str">
            <v>C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  <cell r="HG24">
            <v>1</v>
          </cell>
          <cell r="HM24">
            <v>1</v>
          </cell>
          <cell r="HP24">
            <v>1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  <cell r="HM25">
            <v>2</v>
          </cell>
          <cell r="HN25">
            <v>1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HE29" t="str">
            <v>XXXX</v>
          </cell>
          <cell r="HF29" t="str">
            <v>XXXX</v>
          </cell>
          <cell r="HG29" t="str">
            <v>XXXX</v>
          </cell>
          <cell r="HH29" t="str">
            <v>XXXX</v>
          </cell>
          <cell r="HI29" t="str">
            <v>XXXX</v>
          </cell>
          <cell r="HJ29" t="str">
            <v>XXXX</v>
          </cell>
          <cell r="HK29" t="str">
            <v>XXXX</v>
          </cell>
          <cell r="HL29" t="str">
            <v>XXXX</v>
          </cell>
          <cell r="HM29" t="str">
            <v>XXXX</v>
          </cell>
          <cell r="HN29" t="str">
            <v>XXXX</v>
          </cell>
          <cell r="HO29" t="str">
            <v>XXXX</v>
          </cell>
          <cell r="HP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  <cell r="HJ32">
            <v>3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  <cell r="HG33">
            <v>1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HE34" t="str">
            <v>XXXX</v>
          </cell>
          <cell r="HF34" t="str">
            <v>XXXX</v>
          </cell>
          <cell r="HG34" t="str">
            <v>XXXX</v>
          </cell>
          <cell r="HH34" t="str">
            <v>XXXX</v>
          </cell>
          <cell r="HI34" t="str">
            <v>XXXX</v>
          </cell>
          <cell r="HJ34" t="str">
            <v>XXXX</v>
          </cell>
          <cell r="HK34" t="str">
            <v>XXXX</v>
          </cell>
          <cell r="HL34" t="str">
            <v>XXXX</v>
          </cell>
          <cell r="HM34" t="str">
            <v>XXXX</v>
          </cell>
          <cell r="HN34" t="str">
            <v>XXXX</v>
          </cell>
          <cell r="HO34" t="str">
            <v>XXXX</v>
          </cell>
          <cell r="HP34" t="str">
            <v>XXXX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  <cell r="HN35">
            <v>1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90.23</v>
          </cell>
          <cell r="H37" t="str">
            <v>C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HE38" t="str">
            <v>XXXX</v>
          </cell>
          <cell r="HF38" t="str">
            <v>XXXX</v>
          </cell>
          <cell r="HG38" t="str">
            <v>XXXX</v>
          </cell>
          <cell r="HH38" t="str">
            <v>XXXX</v>
          </cell>
          <cell r="HI38" t="str">
            <v>XXXX</v>
          </cell>
          <cell r="HJ38" t="str">
            <v>XXXX</v>
          </cell>
          <cell r="HK38" t="str">
            <v>XXXX</v>
          </cell>
          <cell r="HL38" t="str">
            <v>XXXX</v>
          </cell>
          <cell r="HM38" t="str">
            <v>XXXX</v>
          </cell>
          <cell r="HN38" t="str">
            <v>XXXX</v>
          </cell>
          <cell r="HO38" t="str">
            <v>XXXX</v>
          </cell>
          <cell r="HP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138.86</v>
          </cell>
          <cell r="H39" t="str">
            <v>A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40.22</v>
          </cell>
          <cell r="H40" t="str">
            <v>C</v>
          </cell>
          <cell r="HO40">
            <v>1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  <cell r="HK41">
            <v>1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  <cell r="HG42">
            <v>1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HL43">
            <v>1</v>
          </cell>
          <cell r="HN43">
            <v>1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  <cell r="HM45">
            <v>1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  <cell r="HF46">
            <v>1</v>
          </cell>
          <cell r="HJ46">
            <v>1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HE47" t="str">
            <v>XXXX</v>
          </cell>
          <cell r="HF47" t="str">
            <v>XXXX</v>
          </cell>
          <cell r="HG47" t="str">
            <v>XXXX</v>
          </cell>
          <cell r="HH47" t="str">
            <v>XXXX</v>
          </cell>
          <cell r="HI47" t="str">
            <v>XXXX</v>
          </cell>
          <cell r="HJ47" t="str">
            <v>XXXX</v>
          </cell>
          <cell r="HK47" t="str">
            <v>XXXX</v>
          </cell>
          <cell r="HL47" t="str">
            <v>XXXX</v>
          </cell>
          <cell r="HM47" t="str">
            <v>XXXX</v>
          </cell>
          <cell r="HN47" t="str">
            <v>XXXX</v>
          </cell>
          <cell r="HO47" t="str">
            <v>XXXX</v>
          </cell>
          <cell r="HP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HF48">
            <v>1</v>
          </cell>
          <cell r="HI48">
            <v>1</v>
          </cell>
          <cell r="HP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51.51</v>
          </cell>
          <cell r="H50" t="str">
            <v>C</v>
          </cell>
          <cell r="HE50">
            <v>1</v>
          </cell>
        </row>
        <row r="51">
          <cell r="C51">
            <v>35</v>
          </cell>
          <cell r="D51">
            <v>2620</v>
          </cell>
          <cell r="E51" t="str">
            <v>LUJAN  - MALV.1 - CATONAS 1 - MORÓN 1</v>
          </cell>
          <cell r="F51">
            <v>132</v>
          </cell>
          <cell r="G51">
            <v>38.29</v>
          </cell>
          <cell r="H51" t="str">
            <v>A</v>
          </cell>
          <cell r="HE51" t="str">
            <v>XXXX</v>
          </cell>
          <cell r="HF51" t="str">
            <v>XXXX</v>
          </cell>
          <cell r="HG51" t="str">
            <v>XXXX</v>
          </cell>
          <cell r="HH51" t="str">
            <v>XXXX</v>
          </cell>
          <cell r="HI51" t="str">
            <v>XXXX</v>
          </cell>
          <cell r="HJ51" t="str">
            <v>XXXX</v>
          </cell>
          <cell r="HK51" t="str">
            <v>XXXX</v>
          </cell>
          <cell r="HL51" t="str">
            <v>XXXX</v>
          </cell>
          <cell r="HM51" t="str">
            <v>XXXX</v>
          </cell>
          <cell r="HN51" t="str">
            <v>XXXX</v>
          </cell>
          <cell r="HO51" t="str">
            <v>XXXX</v>
          </cell>
          <cell r="HP51" t="str">
            <v>XXXX</v>
          </cell>
        </row>
        <row r="52">
          <cell r="C52">
            <v>36</v>
          </cell>
          <cell r="D52">
            <v>2621</v>
          </cell>
          <cell r="E52" t="str">
            <v>LUJAN - MALV.2 - CATONAS 2 - MORÓN 2</v>
          </cell>
          <cell r="F52">
            <v>132</v>
          </cell>
          <cell r="G52">
            <v>44.56</v>
          </cell>
          <cell r="H52" t="str">
            <v>A</v>
          </cell>
          <cell r="HG52">
            <v>2</v>
          </cell>
          <cell r="HM52">
            <v>1</v>
          </cell>
          <cell r="HN52">
            <v>1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39.29</v>
          </cell>
          <cell r="H54" t="str">
            <v>C</v>
          </cell>
          <cell r="HM54">
            <v>1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  <cell r="HL56">
            <v>1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103.29</v>
          </cell>
          <cell r="H57" t="str">
            <v>A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HE59" t="str">
            <v>XXXX</v>
          </cell>
          <cell r="HF59" t="str">
            <v>XXXX</v>
          </cell>
          <cell r="HG59" t="str">
            <v>XXXX</v>
          </cell>
          <cell r="HH59" t="str">
            <v>XXXX</v>
          </cell>
          <cell r="HI59" t="str">
            <v>XXXX</v>
          </cell>
          <cell r="HJ59" t="str">
            <v>XXXX</v>
          </cell>
          <cell r="HK59" t="str">
            <v>XXXX</v>
          </cell>
          <cell r="HL59" t="str">
            <v>XXXX</v>
          </cell>
          <cell r="HM59" t="str">
            <v>XXXX</v>
          </cell>
          <cell r="HN59" t="str">
            <v>XXXX</v>
          </cell>
          <cell r="HO59" t="str">
            <v>XXXX</v>
          </cell>
          <cell r="HP59" t="str">
            <v>XXXX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HE61" t="str">
            <v>XXXX</v>
          </cell>
          <cell r="HF61" t="str">
            <v>XXXX</v>
          </cell>
          <cell r="HG61" t="str">
            <v>XXXX</v>
          </cell>
          <cell r="HH61" t="str">
            <v>XXXX</v>
          </cell>
          <cell r="HI61" t="str">
            <v>XXXX</v>
          </cell>
          <cell r="HJ61" t="str">
            <v>XXXX</v>
          </cell>
          <cell r="HK61" t="str">
            <v>XXXX</v>
          </cell>
          <cell r="HL61" t="str">
            <v>XXXX</v>
          </cell>
          <cell r="HM61" t="str">
            <v>XXXX</v>
          </cell>
          <cell r="HN61" t="str">
            <v>XXXX</v>
          </cell>
          <cell r="HO61" t="str">
            <v>XXXX</v>
          </cell>
          <cell r="HP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HE63">
            <v>1</v>
          </cell>
          <cell r="HH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HE64" t="str">
            <v>XXXX</v>
          </cell>
          <cell r="HF64" t="str">
            <v>XXXX</v>
          </cell>
          <cell r="HG64" t="str">
            <v>XXXX</v>
          </cell>
          <cell r="HH64" t="str">
            <v>XXXX</v>
          </cell>
          <cell r="HI64" t="str">
            <v>XXXX</v>
          </cell>
          <cell r="HJ64" t="str">
            <v>XXXX</v>
          </cell>
          <cell r="HK64" t="str">
            <v>XXXX</v>
          </cell>
          <cell r="HL64" t="str">
            <v>XXXX</v>
          </cell>
          <cell r="HM64" t="str">
            <v>XXXX</v>
          </cell>
          <cell r="HN64" t="str">
            <v>XXXX</v>
          </cell>
          <cell r="HO64" t="str">
            <v>XXXX</v>
          </cell>
          <cell r="HP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139.9</v>
          </cell>
          <cell r="H65" t="str">
            <v>C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  <cell r="HE66" t="str">
            <v>XXXX</v>
          </cell>
          <cell r="HF66" t="str">
            <v>XXXX</v>
          </cell>
          <cell r="HG66" t="str">
            <v>XXXX</v>
          </cell>
          <cell r="HH66" t="str">
            <v>XXXX</v>
          </cell>
          <cell r="HI66" t="str">
            <v>XXXX</v>
          </cell>
          <cell r="HJ66" t="str">
            <v>XXXX</v>
          </cell>
          <cell r="HK66" t="str">
            <v>XXXX</v>
          </cell>
          <cell r="HL66" t="str">
            <v>XXXX</v>
          </cell>
          <cell r="HM66" t="str">
            <v>XXXX</v>
          </cell>
          <cell r="HN66" t="str">
            <v>XXXX</v>
          </cell>
          <cell r="HO66" t="str">
            <v>XXXX</v>
          </cell>
          <cell r="HP66" t="str">
            <v>XXXX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  <cell r="HK67">
            <v>1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35.59</v>
          </cell>
          <cell r="H68" t="str">
            <v>C</v>
          </cell>
          <cell r="HE68">
            <v>1</v>
          </cell>
          <cell r="HF68">
            <v>1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  <cell r="HI70">
            <v>1</v>
          </cell>
          <cell r="HM70">
            <v>1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  <cell r="HG72">
            <v>1</v>
          </cell>
          <cell r="HK72">
            <v>1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  <cell r="HK75">
            <v>1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20.28</v>
          </cell>
          <cell r="H77" t="str">
            <v>C</v>
          </cell>
          <cell r="HE77" t="str">
            <v>XXXX</v>
          </cell>
          <cell r="HF77" t="str">
            <v>XXXX</v>
          </cell>
          <cell r="HG77" t="str">
            <v>XXXX</v>
          </cell>
          <cell r="HH77" t="str">
            <v>XXXX</v>
          </cell>
          <cell r="HI77" t="str">
            <v>XXXX</v>
          </cell>
          <cell r="HJ77" t="str">
            <v>XXXX</v>
          </cell>
          <cell r="HK77" t="str">
            <v>XXXX</v>
          </cell>
          <cell r="HL77" t="str">
            <v>XXXX</v>
          </cell>
          <cell r="HM77" t="str">
            <v>XXXX</v>
          </cell>
          <cell r="HN77" t="str">
            <v>XXXX</v>
          </cell>
          <cell r="HO77" t="str">
            <v>XXXX</v>
          </cell>
          <cell r="HP77" t="str">
            <v>XXXX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  <cell r="HN78">
            <v>1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12.86</v>
          </cell>
          <cell r="H80" t="str">
            <v>C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HE84" t="str">
            <v>XXXX</v>
          </cell>
          <cell r="HF84" t="str">
            <v>XXXX</v>
          </cell>
          <cell r="HG84" t="str">
            <v>XXXX</v>
          </cell>
          <cell r="HH84" t="str">
            <v>XXXX</v>
          </cell>
          <cell r="HI84" t="str">
            <v>XXXX</v>
          </cell>
          <cell r="HJ84" t="str">
            <v>XXXX</v>
          </cell>
          <cell r="HK84" t="str">
            <v>XXXX</v>
          </cell>
          <cell r="HL84" t="str">
            <v>XXXX</v>
          </cell>
          <cell r="HM84" t="str">
            <v>XXXX</v>
          </cell>
          <cell r="HN84" t="str">
            <v>XXXX</v>
          </cell>
          <cell r="HO84" t="str">
            <v>XXXX</v>
          </cell>
          <cell r="HP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29.57</v>
          </cell>
          <cell r="H86" t="str">
            <v>B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  <cell r="HP87">
            <v>1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  <cell r="HH88">
            <v>1</v>
          </cell>
          <cell r="HI88">
            <v>1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HE89" t="str">
            <v>XXXX</v>
          </cell>
          <cell r="HF89" t="str">
            <v>XXXX</v>
          </cell>
          <cell r="HG89" t="str">
            <v>XXXX</v>
          </cell>
          <cell r="HH89" t="str">
            <v>XXXX</v>
          </cell>
          <cell r="HI89" t="str">
            <v>XXXX</v>
          </cell>
          <cell r="HJ89" t="str">
            <v>XXXX</v>
          </cell>
          <cell r="HK89" t="str">
            <v>XXXX</v>
          </cell>
          <cell r="HL89" t="str">
            <v>XXXX</v>
          </cell>
          <cell r="HM89" t="str">
            <v>XXXX</v>
          </cell>
          <cell r="HN89" t="str">
            <v>XXXX</v>
          </cell>
          <cell r="HO89" t="str">
            <v>XXXX</v>
          </cell>
          <cell r="HP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HE90" t="str">
            <v>XXXX</v>
          </cell>
          <cell r="HF90" t="str">
            <v>XXXX</v>
          </cell>
          <cell r="HG90" t="str">
            <v>XXXX</v>
          </cell>
          <cell r="HH90" t="str">
            <v>XXXX</v>
          </cell>
          <cell r="HI90" t="str">
            <v>XXXX</v>
          </cell>
          <cell r="HJ90" t="str">
            <v>XXXX</v>
          </cell>
          <cell r="HK90" t="str">
            <v>XXXX</v>
          </cell>
          <cell r="HL90" t="str">
            <v>XXXX</v>
          </cell>
          <cell r="HM90" t="str">
            <v>XXXX</v>
          </cell>
          <cell r="HN90" t="str">
            <v>XXXX</v>
          </cell>
          <cell r="HO90" t="str">
            <v>XXXX</v>
          </cell>
          <cell r="HP90" t="str">
            <v>XXXX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HE92" t="str">
            <v>XXXX</v>
          </cell>
          <cell r="HF92" t="str">
            <v>XXXX</v>
          </cell>
          <cell r="HG92" t="str">
            <v>XXXX</v>
          </cell>
          <cell r="HH92" t="str">
            <v>XXXX</v>
          </cell>
          <cell r="HI92" t="str">
            <v>XXXX</v>
          </cell>
          <cell r="HJ92" t="str">
            <v>XXXX</v>
          </cell>
          <cell r="HK92" t="str">
            <v>XXXX</v>
          </cell>
          <cell r="HL92" t="str">
            <v>XXXX</v>
          </cell>
          <cell r="HM92" t="str">
            <v>XXXX</v>
          </cell>
          <cell r="HN92" t="str">
            <v>XXXX</v>
          </cell>
          <cell r="HO92" t="str">
            <v>XXXX</v>
          </cell>
          <cell r="HP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23.52</v>
          </cell>
          <cell r="H94" t="str">
            <v>C</v>
          </cell>
          <cell r="HE94" t="str">
            <v>XXXX</v>
          </cell>
          <cell r="HF94" t="str">
            <v>XXXX</v>
          </cell>
          <cell r="HG94" t="str">
            <v>XXXX</v>
          </cell>
          <cell r="HH94" t="str">
            <v>XXXX</v>
          </cell>
          <cell r="HI94" t="str">
            <v>XXXX</v>
          </cell>
          <cell r="HJ94" t="str">
            <v>XXXX</v>
          </cell>
          <cell r="HK94" t="str">
            <v>XXXX</v>
          </cell>
          <cell r="HL94" t="str">
            <v>XXXX</v>
          </cell>
          <cell r="HM94" t="str">
            <v>XXXX</v>
          </cell>
          <cell r="HN94" t="str">
            <v>XXXX</v>
          </cell>
          <cell r="HO94" t="str">
            <v>XXXX</v>
          </cell>
          <cell r="HP94" t="str">
            <v>XXXX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  <cell r="HF95">
            <v>1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HM96">
            <v>1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  <cell r="HN99">
            <v>1</v>
          </cell>
          <cell r="HP99">
            <v>1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  <cell r="HP104">
            <v>1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  <cell r="HN106">
            <v>1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HE107" t="str">
            <v>XXXX</v>
          </cell>
          <cell r="HF107" t="str">
            <v>XXXX</v>
          </cell>
          <cell r="HG107" t="str">
            <v>XXXX</v>
          </cell>
          <cell r="HH107" t="str">
            <v>XXXX</v>
          </cell>
          <cell r="HI107" t="str">
            <v>XXXX</v>
          </cell>
          <cell r="HJ107" t="str">
            <v>XXXX</v>
          </cell>
          <cell r="HK107" t="str">
            <v>XXXX</v>
          </cell>
          <cell r="HL107" t="str">
            <v>XXXX</v>
          </cell>
          <cell r="HM107" t="str">
            <v>XXXX</v>
          </cell>
          <cell r="HN107" t="str">
            <v>XXXX</v>
          </cell>
          <cell r="HO107" t="str">
            <v>XXXX</v>
          </cell>
          <cell r="HP107" t="str">
            <v>XXXX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HE108" t="str">
            <v>XXXX</v>
          </cell>
          <cell r="HF108" t="str">
            <v>XXXX</v>
          </cell>
          <cell r="HG108" t="str">
            <v>XXXX</v>
          </cell>
          <cell r="HH108" t="str">
            <v>XXXX</v>
          </cell>
          <cell r="HI108" t="str">
            <v>XXXX</v>
          </cell>
          <cell r="HJ108" t="str">
            <v>XXXX</v>
          </cell>
          <cell r="HK108" t="str">
            <v>XXXX</v>
          </cell>
          <cell r="HL108" t="str">
            <v>XXXX</v>
          </cell>
          <cell r="HM108" t="str">
            <v>XXXX</v>
          </cell>
          <cell r="HN108" t="str">
            <v>XXXX</v>
          </cell>
          <cell r="HO108" t="str">
            <v>XXXX</v>
          </cell>
          <cell r="HP108" t="str">
            <v>XXXX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60.94</v>
          </cell>
          <cell r="H109" t="str">
            <v>C</v>
          </cell>
          <cell r="HE109" t="str">
            <v>XXXX</v>
          </cell>
          <cell r="HF109" t="str">
            <v>XXXX</v>
          </cell>
          <cell r="HG109" t="str">
            <v>XXXX</v>
          </cell>
          <cell r="HH109" t="str">
            <v>XXXX</v>
          </cell>
          <cell r="HI109" t="str">
            <v>XXXX</v>
          </cell>
          <cell r="HJ109" t="str">
            <v>XXXX</v>
          </cell>
          <cell r="HK109" t="str">
            <v>XXXX</v>
          </cell>
          <cell r="HL109" t="str">
            <v>XXXX</v>
          </cell>
          <cell r="HM109" t="str">
            <v>XXXX</v>
          </cell>
          <cell r="HN109" t="str">
            <v>XXXX</v>
          </cell>
          <cell r="HO109" t="str">
            <v>XXXX</v>
          </cell>
          <cell r="HP109" t="str">
            <v>XXXX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HE110" t="str">
            <v>XXXX</v>
          </cell>
          <cell r="HF110" t="str">
            <v>XXXX</v>
          </cell>
          <cell r="HG110" t="str">
            <v>XXXX</v>
          </cell>
          <cell r="HH110" t="str">
            <v>XXXX</v>
          </cell>
          <cell r="HI110" t="str">
            <v>XXXX</v>
          </cell>
          <cell r="HJ110" t="str">
            <v>XXXX</v>
          </cell>
          <cell r="HK110" t="str">
            <v>XXXX</v>
          </cell>
          <cell r="HL110" t="str">
            <v>XXXX</v>
          </cell>
          <cell r="HM110" t="str">
            <v>XXXX</v>
          </cell>
          <cell r="HN110" t="str">
            <v>XXXX</v>
          </cell>
          <cell r="HO110" t="str">
            <v>XXXX</v>
          </cell>
          <cell r="HP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HM112">
            <v>1</v>
          </cell>
          <cell r="HN112">
            <v>2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HI113">
            <v>1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HG114">
            <v>2</v>
          </cell>
          <cell r="HM114">
            <v>1</v>
          </cell>
          <cell r="HN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HF115">
            <v>1</v>
          </cell>
          <cell r="HH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 (CORCEMAR)</v>
          </cell>
          <cell r="F116">
            <v>132</v>
          </cell>
          <cell r="G116">
            <v>5</v>
          </cell>
          <cell r="H116" t="str">
            <v>C</v>
          </cell>
        </row>
        <row r="117">
          <cell r="C117">
            <v>101</v>
          </cell>
          <cell r="D117">
            <v>3557</v>
          </cell>
          <cell r="E117" t="str">
            <v>(CORCEMAR) MINETTI - ZARATE</v>
          </cell>
          <cell r="F117">
            <v>132</v>
          </cell>
          <cell r="G117">
            <v>7</v>
          </cell>
          <cell r="H117" t="str">
            <v>C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  <cell r="HE118" t="str">
            <v>XXXX</v>
          </cell>
          <cell r="HF118" t="str">
            <v>XXXX</v>
          </cell>
          <cell r="HG118" t="str">
            <v>XXXX</v>
          </cell>
          <cell r="HH118" t="str">
            <v>XXXX</v>
          </cell>
          <cell r="HI118" t="str">
            <v>XXXX</v>
          </cell>
          <cell r="HJ118" t="str">
            <v>XXXX</v>
          </cell>
          <cell r="HK118" t="str">
            <v>XXXX</v>
          </cell>
          <cell r="HL118" t="str">
            <v>XXXX</v>
          </cell>
          <cell r="HM118" t="str">
            <v>XXXX</v>
          </cell>
          <cell r="HN118" t="str">
            <v>XXXX</v>
          </cell>
          <cell r="HO118" t="str">
            <v>XXXX</v>
          </cell>
          <cell r="HP118" t="str">
            <v>XXXX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  <cell r="HF126">
            <v>1</v>
          </cell>
        </row>
        <row r="127">
          <cell r="C127">
            <v>111</v>
          </cell>
          <cell r="D127">
            <v>3715</v>
          </cell>
          <cell r="E127" t="str">
            <v>SALTO BA - CHACABUCO</v>
          </cell>
          <cell r="F127">
            <v>132</v>
          </cell>
          <cell r="G127">
            <v>60.1</v>
          </cell>
          <cell r="H127" t="str">
            <v>C</v>
          </cell>
          <cell r="HE127" t="str">
            <v>XXXX</v>
          </cell>
          <cell r="HF127" t="str">
            <v>XXXX</v>
          </cell>
          <cell r="HG127" t="str">
            <v>XXXX</v>
          </cell>
          <cell r="HH127" t="str">
            <v>XXXX</v>
          </cell>
          <cell r="HI127" t="str">
            <v>XXXX</v>
          </cell>
          <cell r="HJ127" t="str">
            <v>XXXX</v>
          </cell>
          <cell r="HK127" t="str">
            <v>XXXX</v>
          </cell>
          <cell r="HL127" t="str">
            <v>XXXX</v>
          </cell>
          <cell r="HM127" t="str">
            <v>XXXX</v>
          </cell>
          <cell r="HN127" t="str">
            <v>XXXX</v>
          </cell>
          <cell r="HO127" t="str">
            <v>XXXX</v>
          </cell>
          <cell r="HP127" t="str">
            <v>XXXX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  <cell r="HL130">
            <v>1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  <cell r="HF131">
            <v>1</v>
          </cell>
          <cell r="HJ131">
            <v>1</v>
          </cell>
          <cell r="HM131">
            <v>1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  <cell r="HL132">
            <v>1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73.43</v>
          </cell>
          <cell r="H133" t="str">
            <v>C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89.14</v>
          </cell>
          <cell r="H134" t="str">
            <v>C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  <cell r="HN135">
            <v>1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  <cell r="HL136">
            <v>1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  <cell r="HM139">
            <v>1</v>
          </cell>
          <cell r="HN139">
            <v>1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2">
          <cell r="C142">
            <v>126</v>
          </cell>
          <cell r="D142">
            <v>4830</v>
          </cell>
          <cell r="E142" t="str">
            <v>LOS CHAÑARES - PTQ. BAHIA BLANCA</v>
          </cell>
          <cell r="F142">
            <v>132</v>
          </cell>
          <cell r="G142">
            <v>15.701</v>
          </cell>
          <cell r="H142" t="str">
            <v>C</v>
          </cell>
          <cell r="HM142">
            <v>1</v>
          </cell>
        </row>
        <row r="143">
          <cell r="C143">
            <v>127</v>
          </cell>
          <cell r="D143">
            <v>4831</v>
          </cell>
          <cell r="E143" t="str">
            <v>NORTE II - LOS CHAÑARES</v>
          </cell>
          <cell r="F143">
            <v>132</v>
          </cell>
          <cell r="G143">
            <v>15.725</v>
          </cell>
          <cell r="H143" t="str">
            <v>C</v>
          </cell>
          <cell r="HI143">
            <v>1</v>
          </cell>
          <cell r="HP143">
            <v>1</v>
          </cell>
        </row>
        <row r="144">
          <cell r="C144">
            <v>128</v>
          </cell>
          <cell r="D144">
            <v>4701</v>
          </cell>
          <cell r="E144" t="str">
            <v>CHACABUCO - CHACABUCO IND.</v>
          </cell>
          <cell r="F144">
            <v>132</v>
          </cell>
          <cell r="G144">
            <v>15.9</v>
          </cell>
          <cell r="H144" t="str">
            <v>C</v>
          </cell>
        </row>
        <row r="145">
          <cell r="C145">
            <v>129</v>
          </cell>
          <cell r="D145">
            <v>4702</v>
          </cell>
          <cell r="E145" t="str">
            <v>CHACABUCO IND. - SALTO BA</v>
          </cell>
          <cell r="F145">
            <v>132</v>
          </cell>
          <cell r="G145">
            <v>48.6</v>
          </cell>
          <cell r="H145" t="str">
            <v>C</v>
          </cell>
        </row>
        <row r="146">
          <cell r="C146">
            <v>130</v>
          </cell>
          <cell r="D146">
            <v>4935</v>
          </cell>
          <cell r="E146" t="str">
            <v>LAS PALMAS - SAN PEDRO</v>
          </cell>
          <cell r="F146">
            <v>132</v>
          </cell>
          <cell r="G146">
            <v>67.3</v>
          </cell>
          <cell r="H146" t="str">
            <v>C</v>
          </cell>
          <cell r="HF146">
            <v>1</v>
          </cell>
        </row>
        <row r="147">
          <cell r="C147">
            <v>131</v>
          </cell>
          <cell r="D147">
            <v>4933</v>
          </cell>
          <cell r="E147" t="str">
            <v>ZARATE - LAS PALMAS</v>
          </cell>
          <cell r="F147">
            <v>132</v>
          </cell>
          <cell r="G147">
            <v>8.7</v>
          </cell>
          <cell r="H147" t="str">
            <v>C</v>
          </cell>
        </row>
        <row r="148">
          <cell r="C148">
            <v>132</v>
          </cell>
          <cell r="E148" t="str">
            <v>LAS PALMAS - PROTISA</v>
          </cell>
          <cell r="F148">
            <v>132</v>
          </cell>
          <cell r="G148">
            <v>4.4</v>
          </cell>
          <cell r="H148" t="str">
            <v>C</v>
          </cell>
        </row>
        <row r="149">
          <cell r="C149">
            <v>133</v>
          </cell>
          <cell r="D149">
            <v>4671</v>
          </cell>
          <cell r="E149" t="str">
            <v>PERGAMINO - COLON</v>
          </cell>
          <cell r="F149">
            <v>132</v>
          </cell>
          <cell r="G149">
            <v>52.7</v>
          </cell>
          <cell r="H149" t="str">
            <v>C</v>
          </cell>
        </row>
        <row r="150">
          <cell r="C150">
            <v>134</v>
          </cell>
          <cell r="D150">
            <v>1434</v>
          </cell>
          <cell r="E150" t="str">
            <v>9 DE JULIO 66 - BRAGADO</v>
          </cell>
          <cell r="F150">
            <v>66</v>
          </cell>
          <cell r="G150">
            <v>60.94</v>
          </cell>
          <cell r="H150" t="str">
            <v>C</v>
          </cell>
          <cell r="HI150">
            <v>1</v>
          </cell>
        </row>
        <row r="151">
          <cell r="C151">
            <v>135</v>
          </cell>
          <cell r="D151">
            <v>4715</v>
          </cell>
          <cell r="E151" t="str">
            <v>LUJAN GBA - LUJAN II GBA</v>
          </cell>
          <cell r="F151">
            <v>132</v>
          </cell>
          <cell r="G151">
            <v>9.02</v>
          </cell>
          <cell r="H151" t="str">
            <v>C</v>
          </cell>
        </row>
        <row r="152">
          <cell r="C152">
            <v>136</v>
          </cell>
          <cell r="D152">
            <v>4716</v>
          </cell>
          <cell r="E152" t="str">
            <v>LUJAN  II - MALV.1- CATONAS 1 - MORON 1</v>
          </cell>
          <cell r="F152">
            <v>132</v>
          </cell>
          <cell r="G152">
            <v>38.29</v>
          </cell>
          <cell r="H152" t="str">
            <v>A</v>
          </cell>
        </row>
        <row r="153">
          <cell r="C153">
            <v>137</v>
          </cell>
          <cell r="D153">
            <v>4888</v>
          </cell>
          <cell r="E153" t="str">
            <v>ZARATE -CAMPANA III</v>
          </cell>
          <cell r="F153">
            <v>132</v>
          </cell>
          <cell r="G153">
            <v>16.8</v>
          </cell>
          <cell r="H153" t="str">
            <v>C</v>
          </cell>
        </row>
        <row r="154">
          <cell r="C154">
            <v>138</v>
          </cell>
          <cell r="D154">
            <v>4889</v>
          </cell>
          <cell r="E154" t="str">
            <v>CAMPANBA III - MATHEU</v>
          </cell>
          <cell r="F154">
            <v>132</v>
          </cell>
          <cell r="G154">
            <v>24.7</v>
          </cell>
          <cell r="H154" t="str">
            <v>C</v>
          </cell>
        </row>
        <row r="155">
          <cell r="C155">
            <v>139</v>
          </cell>
          <cell r="D155">
            <v>4914</v>
          </cell>
          <cell r="E155" t="str">
            <v>RAMALLO - SIDERAR</v>
          </cell>
          <cell r="F155">
            <v>132</v>
          </cell>
          <cell r="G155">
            <v>6.75</v>
          </cell>
          <cell r="H155" t="str">
            <v>C</v>
          </cell>
        </row>
        <row r="156">
          <cell r="C156">
            <v>140</v>
          </cell>
          <cell r="D156">
            <v>4915</v>
          </cell>
          <cell r="E156" t="str">
            <v>SIDERAR - SAN NICOLÁS</v>
          </cell>
          <cell r="F156">
            <v>132</v>
          </cell>
          <cell r="G156">
            <v>1.31</v>
          </cell>
          <cell r="H156" t="str">
            <v>C</v>
          </cell>
        </row>
        <row r="157">
          <cell r="C157">
            <v>141</v>
          </cell>
          <cell r="E157" t="str">
            <v>RAMALLO IND - RAMALLO</v>
          </cell>
          <cell r="F157">
            <v>132</v>
          </cell>
          <cell r="G157">
            <v>17.66</v>
          </cell>
          <cell r="H157" t="str">
            <v>C</v>
          </cell>
        </row>
        <row r="158">
          <cell r="C158">
            <v>142</v>
          </cell>
          <cell r="D158">
            <v>4964</v>
          </cell>
          <cell r="E158" t="str">
            <v>PINAMAR - VALERIA DEL MAR</v>
          </cell>
          <cell r="F158">
            <v>132</v>
          </cell>
          <cell r="G158">
            <v>6</v>
          </cell>
          <cell r="H158" t="str">
            <v>C</v>
          </cell>
        </row>
        <row r="159">
          <cell r="C159">
            <v>143</v>
          </cell>
          <cell r="D159">
            <v>4965</v>
          </cell>
          <cell r="E159" t="str">
            <v>VALERIA DEL MAR - VILLA GESELL</v>
          </cell>
          <cell r="F159">
            <v>132</v>
          </cell>
          <cell r="G159">
            <v>14.28</v>
          </cell>
          <cell r="H159" t="str">
            <v>C</v>
          </cell>
        </row>
        <row r="160">
          <cell r="C160">
            <v>144</v>
          </cell>
          <cell r="E160" t="str">
            <v>BAHIA BLANCA - MONTE HERMOSO</v>
          </cell>
          <cell r="F160">
            <v>132</v>
          </cell>
          <cell r="G160">
            <v>90</v>
          </cell>
          <cell r="H160" t="str">
            <v>C</v>
          </cell>
          <cell r="HM160">
            <v>1</v>
          </cell>
        </row>
        <row r="161">
          <cell r="C161">
            <v>145</v>
          </cell>
          <cell r="E161" t="str">
            <v>MONTE HERMOSO - CORONEL DORREGO</v>
          </cell>
          <cell r="F161">
            <v>132</v>
          </cell>
          <cell r="G161">
            <v>35.4</v>
          </cell>
          <cell r="HP161">
            <v>1</v>
          </cell>
        </row>
        <row r="166">
          <cell r="HE166">
            <v>1.57</v>
          </cell>
          <cell r="HF166">
            <v>1.48</v>
          </cell>
          <cell r="HG166">
            <v>1.36</v>
          </cell>
          <cell r="HH166">
            <v>1.28</v>
          </cell>
          <cell r="HI166">
            <v>1.15</v>
          </cell>
          <cell r="HJ166">
            <v>1.12</v>
          </cell>
          <cell r="HK166">
            <v>1.14</v>
          </cell>
          <cell r="HL166">
            <v>1.15</v>
          </cell>
          <cell r="HM166">
            <v>1.18</v>
          </cell>
          <cell r="HN166">
            <v>1.25</v>
          </cell>
          <cell r="HO166">
            <v>1.35</v>
          </cell>
          <cell r="HP166">
            <v>1.25</v>
          </cell>
          <cell r="HQ166">
            <v>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B3" sqref="B3"/>
    </sheetView>
  </sheetViews>
  <sheetFormatPr defaultColWidth="11.421875" defaultRowHeight="12.75"/>
  <cols>
    <col min="1" max="1" width="25.7109375" style="113" customWidth="1"/>
    <col min="2" max="2" width="7.7109375" style="113" customWidth="1"/>
    <col min="3" max="3" width="9.8515625" style="113" customWidth="1"/>
    <col min="4" max="4" width="25.28125" style="113" customWidth="1"/>
    <col min="5" max="5" width="10.421875" style="113" customWidth="1"/>
    <col min="6" max="6" width="25.8515625" style="113" customWidth="1"/>
    <col min="7" max="7" width="10.57421875" style="113" customWidth="1"/>
    <col min="8" max="8" width="24.57421875" style="113" customWidth="1"/>
    <col min="9" max="9" width="15.7109375" style="113" customWidth="1"/>
    <col min="10" max="10" width="18.7109375" style="113" bestFit="1" customWidth="1"/>
    <col min="11" max="11" width="18.140625" style="113" bestFit="1" customWidth="1"/>
    <col min="12" max="16384" width="11.421875" style="113" customWidth="1"/>
  </cols>
  <sheetData>
    <row r="1" spans="2:9" s="108" customFormat="1" ht="26.25">
      <c r="B1" s="109"/>
      <c r="I1" s="110"/>
    </row>
    <row r="2" spans="2:9" s="108" customFormat="1" ht="26.25">
      <c r="B2" s="241" t="s">
        <v>59</v>
      </c>
      <c r="C2" s="241"/>
      <c r="D2" s="241"/>
      <c r="E2" s="241"/>
      <c r="F2" s="241"/>
      <c r="G2" s="241"/>
      <c r="H2" s="241"/>
      <c r="I2" s="241"/>
    </row>
    <row r="3" spans="3:8" ht="18" customHeight="1">
      <c r="C3" s="115"/>
      <c r="D3" s="115"/>
      <c r="E3" s="115"/>
      <c r="F3" s="115"/>
      <c r="G3" s="115"/>
      <c r="H3" s="115"/>
    </row>
    <row r="4" spans="1:9" s="118" customFormat="1" ht="11.25">
      <c r="A4" s="116" t="s">
        <v>0</v>
      </c>
      <c r="B4" s="117"/>
      <c r="C4" s="119"/>
      <c r="D4" s="119"/>
      <c r="E4" s="119"/>
      <c r="F4" s="119"/>
      <c r="G4" s="119"/>
      <c r="H4" s="119"/>
      <c r="I4" s="119"/>
    </row>
    <row r="5" spans="1:9" s="118" customFormat="1" ht="15.75" customHeight="1">
      <c r="A5" s="116" t="s">
        <v>1</v>
      </c>
      <c r="B5" s="223"/>
      <c r="C5" s="121"/>
      <c r="D5" s="121"/>
      <c r="E5" s="121"/>
      <c r="F5" s="121"/>
      <c r="G5" s="121"/>
      <c r="H5" s="121"/>
      <c r="I5" s="119"/>
    </row>
    <row r="6" spans="2:9" s="108" customFormat="1" ht="26.25">
      <c r="B6" s="242" t="s">
        <v>2</v>
      </c>
      <c r="C6" s="242"/>
      <c r="D6" s="242"/>
      <c r="E6" s="242"/>
      <c r="F6" s="242"/>
      <c r="G6" s="242"/>
      <c r="H6" s="242"/>
      <c r="I6" s="242"/>
    </row>
    <row r="7" spans="2:9" s="122" customFormat="1" ht="20.25">
      <c r="B7" s="174"/>
      <c r="C7" s="174"/>
      <c r="D7" s="174"/>
      <c r="E7" s="174"/>
      <c r="F7" s="174"/>
      <c r="G7" s="174"/>
      <c r="H7" s="177"/>
      <c r="I7" s="127"/>
    </row>
    <row r="8" spans="2:9" ht="20.25" customHeight="1">
      <c r="B8" s="242" t="s">
        <v>3</v>
      </c>
      <c r="C8" s="242"/>
      <c r="D8" s="242"/>
      <c r="E8" s="242"/>
      <c r="F8" s="242"/>
      <c r="G8" s="242"/>
      <c r="H8" s="242"/>
      <c r="I8" s="242"/>
    </row>
    <row r="9" spans="2:9" s="122" customFormat="1" ht="20.25">
      <c r="B9" s="174"/>
      <c r="C9" s="224"/>
      <c r="D9" s="224"/>
      <c r="E9" s="224"/>
      <c r="F9" s="224"/>
      <c r="G9" s="174"/>
      <c r="H9" s="177"/>
      <c r="I9" s="127"/>
    </row>
    <row r="10" spans="2:9" ht="18.75">
      <c r="B10" s="242" t="s">
        <v>45</v>
      </c>
      <c r="C10" s="242"/>
      <c r="D10" s="242"/>
      <c r="E10" s="242"/>
      <c r="F10" s="242"/>
      <c r="G10" s="242"/>
      <c r="H10" s="242"/>
      <c r="I10" s="242"/>
    </row>
    <row r="11" spans="2:9" ht="18.75">
      <c r="B11" s="176"/>
      <c r="C11" s="176"/>
      <c r="D11" s="176"/>
      <c r="E11" s="176"/>
      <c r="F11" s="176"/>
      <c r="G11" s="176"/>
      <c r="H11" s="176"/>
      <c r="I11" s="128"/>
    </row>
    <row r="12" spans="2:9" ht="16.5" thickBot="1">
      <c r="B12" s="130"/>
      <c r="C12" s="131"/>
      <c r="D12" s="131"/>
      <c r="E12" s="131"/>
      <c r="F12" s="131"/>
      <c r="G12" s="130"/>
      <c r="H12" s="132"/>
      <c r="I12" s="128"/>
    </row>
    <row r="13" spans="2:9" s="130" customFormat="1" ht="16.5" thickTop="1">
      <c r="B13" s="133">
        <v>1</v>
      </c>
      <c r="C13" s="134" t="b">
        <v>0</v>
      </c>
      <c r="D13" s="135"/>
      <c r="E13" s="135"/>
      <c r="F13" s="135"/>
      <c r="G13" s="135"/>
      <c r="H13" s="135"/>
      <c r="I13" s="136"/>
    </row>
    <row r="14" spans="2:9" s="130" customFormat="1" ht="19.5">
      <c r="B14" s="138" t="s">
        <v>48</v>
      </c>
      <c r="C14" s="139"/>
      <c r="D14" s="140"/>
      <c r="E14" s="141"/>
      <c r="F14" s="141"/>
      <c r="G14" s="141"/>
      <c r="H14" s="141"/>
      <c r="I14" s="143"/>
    </row>
    <row r="15" spans="2:9" s="137" customFormat="1" ht="19.5">
      <c r="B15" s="145"/>
      <c r="C15" s="146"/>
      <c r="D15" s="146"/>
      <c r="E15" s="144"/>
      <c r="F15" s="144"/>
      <c r="G15" s="144"/>
      <c r="H15" s="147"/>
      <c r="I15" s="148"/>
    </row>
    <row r="16" spans="2:9" s="137" customFormat="1" ht="19.5" hidden="1">
      <c r="B16" s="138" t="s">
        <v>30</v>
      </c>
      <c r="C16" s="149"/>
      <c r="D16" s="149"/>
      <c r="E16" s="142"/>
      <c r="F16" s="142"/>
      <c r="G16" s="141"/>
      <c r="H16" s="141"/>
      <c r="I16" s="143"/>
    </row>
    <row r="17" spans="2:9" s="137" customFormat="1" ht="19.5" hidden="1">
      <c r="B17" s="138"/>
      <c r="C17" s="149"/>
      <c r="D17" s="149"/>
      <c r="E17" s="142"/>
      <c r="F17" s="142"/>
      <c r="G17" s="141"/>
      <c r="H17" s="141"/>
      <c r="I17" s="143"/>
    </row>
    <row r="18" spans="2:9" s="137" customFormat="1" ht="19.5">
      <c r="B18" s="145"/>
      <c r="C18" s="146"/>
      <c r="D18" s="146"/>
      <c r="E18" s="144"/>
      <c r="F18" s="144"/>
      <c r="G18" s="147"/>
      <c r="H18" s="147"/>
      <c r="I18" s="148"/>
    </row>
    <row r="19" spans="2:9" s="137" customFormat="1" ht="21.75" customHeight="1">
      <c r="B19" s="145"/>
      <c r="C19" s="150"/>
      <c r="D19" s="151" t="s">
        <v>49</v>
      </c>
      <c r="E19" s="144"/>
      <c r="F19" s="151" t="s">
        <v>31</v>
      </c>
      <c r="G19" s="153"/>
      <c r="H19" s="154">
        <v>179388.43</v>
      </c>
      <c r="I19" s="148"/>
    </row>
    <row r="20" spans="2:9" s="137" customFormat="1" ht="21.75" customHeight="1">
      <c r="B20" s="145"/>
      <c r="C20" s="150"/>
      <c r="D20" s="151"/>
      <c r="E20" s="144"/>
      <c r="F20" s="151"/>
      <c r="G20" s="151"/>
      <c r="H20" s="154"/>
      <c r="I20" s="148"/>
    </row>
    <row r="21" spans="2:9" s="137" customFormat="1" ht="21.75" customHeight="1">
      <c r="B21" s="145"/>
      <c r="C21" s="150"/>
      <c r="D21" s="151" t="s">
        <v>50</v>
      </c>
      <c r="E21" s="128"/>
      <c r="F21" s="151" t="s">
        <v>37</v>
      </c>
      <c r="G21" s="153"/>
      <c r="H21" s="154">
        <v>333761.51</v>
      </c>
      <c r="I21" s="148"/>
    </row>
    <row r="22" spans="2:11" s="137" customFormat="1" ht="21.75" customHeight="1">
      <c r="B22" s="155"/>
      <c r="C22" s="150"/>
      <c r="G22" s="151"/>
      <c r="H22" s="154"/>
      <c r="I22" s="156"/>
      <c r="K22" s="225"/>
    </row>
    <row r="23" spans="2:10" s="137" customFormat="1" ht="21.75" customHeight="1">
      <c r="B23" s="155"/>
      <c r="C23" s="150"/>
      <c r="D23" s="151" t="s">
        <v>51</v>
      </c>
      <c r="E23" s="128"/>
      <c r="F23" s="151" t="s">
        <v>38</v>
      </c>
      <c r="G23" s="153"/>
      <c r="H23" s="154">
        <v>448925.03</v>
      </c>
      <c r="I23" s="156"/>
      <c r="J23" s="225"/>
    </row>
    <row r="24" spans="2:9" ht="21.75" customHeight="1">
      <c r="B24" s="155"/>
      <c r="C24" s="157"/>
      <c r="D24" s="151"/>
      <c r="E24" s="128"/>
      <c r="F24" s="151"/>
      <c r="G24" s="151"/>
      <c r="H24" s="154"/>
      <c r="I24" s="156"/>
    </row>
    <row r="25" spans="2:9" ht="21.75" customHeight="1">
      <c r="B25" s="155"/>
      <c r="C25" s="157"/>
      <c r="D25" s="151" t="s">
        <v>52</v>
      </c>
      <c r="E25" s="128"/>
      <c r="F25" s="151" t="s">
        <v>39</v>
      </c>
      <c r="G25" s="153"/>
      <c r="H25" s="154">
        <v>75649.3</v>
      </c>
      <c r="I25" s="156"/>
    </row>
    <row r="26" spans="2:9" s="137" customFormat="1" ht="21.75" customHeight="1">
      <c r="B26" s="155"/>
      <c r="C26" s="157"/>
      <c r="G26" s="151"/>
      <c r="H26" s="154"/>
      <c r="I26" s="156"/>
    </row>
    <row r="27" spans="2:9" s="137" customFormat="1" ht="21.75" customHeight="1">
      <c r="B27" s="155"/>
      <c r="C27" s="157"/>
      <c r="D27" s="151" t="s">
        <v>53</v>
      </c>
      <c r="E27" s="160"/>
      <c r="F27" s="151" t="s">
        <v>40</v>
      </c>
      <c r="G27" s="153"/>
      <c r="H27" s="154">
        <v>220373.63</v>
      </c>
      <c r="I27" s="156"/>
    </row>
    <row r="28" spans="2:9" ht="21.75" customHeight="1">
      <c r="B28" s="145"/>
      <c r="C28" s="146"/>
      <c r="G28" s="151"/>
      <c r="H28" s="154"/>
      <c r="I28" s="148"/>
    </row>
    <row r="29" spans="2:9" ht="21.75" customHeight="1">
      <c r="B29" s="145"/>
      <c r="C29" s="146"/>
      <c r="D29" s="151" t="s">
        <v>54</v>
      </c>
      <c r="E29" s="144"/>
      <c r="F29" s="151" t="s">
        <v>41</v>
      </c>
      <c r="G29" s="153"/>
      <c r="H29" s="154">
        <v>186173.35</v>
      </c>
      <c r="I29" s="148"/>
    </row>
    <row r="30" spans="2:9" ht="21.75" customHeight="1" thickBot="1">
      <c r="B30" s="145"/>
      <c r="C30" s="146"/>
      <c r="G30" s="144"/>
      <c r="H30" s="147"/>
      <c r="I30" s="156"/>
    </row>
    <row r="31" spans="2:11" ht="21.75" customHeight="1" thickBot="1" thickTop="1">
      <c r="B31" s="145"/>
      <c r="C31" s="146"/>
      <c r="D31" s="151"/>
      <c r="E31" s="144"/>
      <c r="F31" s="239" t="s">
        <v>46</v>
      </c>
      <c r="G31" s="240"/>
      <c r="H31" s="226">
        <f>SUM(H19:H29)</f>
        <v>1444271.25</v>
      </c>
      <c r="I31" s="148"/>
      <c r="K31" s="227"/>
    </row>
    <row r="32" spans="2:11" ht="21.75" customHeight="1" thickBot="1" thickTop="1">
      <c r="B32" s="228"/>
      <c r="C32" s="229"/>
      <c r="D32" s="230"/>
      <c r="E32" s="231"/>
      <c r="F32" s="231"/>
      <c r="G32" s="166"/>
      <c r="H32" s="166"/>
      <c r="I32" s="232"/>
      <c r="K32" s="227"/>
    </row>
    <row r="33" ht="13.5" thickTop="1"/>
  </sheetData>
  <sheetProtection/>
  <mergeCells count="5">
    <mergeCell ref="F31:G31"/>
    <mergeCell ref="B2:I2"/>
    <mergeCell ref="B6:I6"/>
    <mergeCell ref="B8:I8"/>
    <mergeCell ref="B10:I10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78" r:id="rId2"/>
  <headerFooter alignWithMargins="0">
    <oddFooter>&amp;L&amp;"Times New Roman,Normal"&amp;F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80" zoomScaleNormal="80" zoomScalePageLayoutView="0" workbookViewId="0" topLeftCell="A1">
      <selection activeCell="A31" sqref="A31"/>
    </sheetView>
  </sheetViews>
  <sheetFormatPr defaultColWidth="11.421875" defaultRowHeight="12.75"/>
  <cols>
    <col min="1" max="1" width="25.7109375" style="113" customWidth="1"/>
    <col min="2" max="2" width="7.7109375" style="113" customWidth="1"/>
    <col min="3" max="3" width="4.00390625" style="113" customWidth="1"/>
    <col min="4" max="4" width="25.28125" style="113" customWidth="1"/>
    <col min="5" max="5" width="7.28125" style="113" customWidth="1"/>
    <col min="6" max="6" width="25.8515625" style="113" customWidth="1"/>
    <col min="7" max="7" width="54.8515625" style="113" customWidth="1"/>
    <col min="8" max="8" width="24.57421875" style="113" customWidth="1"/>
    <col min="9" max="9" width="27.421875" style="113" customWidth="1"/>
    <col min="10" max="10" width="11.00390625" style="113" customWidth="1"/>
    <col min="11" max="11" width="18.7109375" style="113" bestFit="1" customWidth="1"/>
    <col min="12" max="12" width="18.140625" style="113" bestFit="1" customWidth="1"/>
    <col min="13" max="16384" width="11.421875" style="113" customWidth="1"/>
  </cols>
  <sheetData>
    <row r="1" spans="2:10" s="108" customFormat="1" ht="26.25">
      <c r="B1" s="109"/>
      <c r="J1" s="110"/>
    </row>
    <row r="2" spans="2:10" s="108" customFormat="1" ht="26.25">
      <c r="B2" s="241" t="str">
        <f>Totales!B2</f>
        <v>ANEXO VII al Memorandum D.T.E.E. N°  316 /2016</v>
      </c>
      <c r="C2" s="241"/>
      <c r="D2" s="241"/>
      <c r="E2" s="241"/>
      <c r="F2" s="241"/>
      <c r="G2" s="241"/>
      <c r="H2" s="241"/>
      <c r="I2" s="241"/>
      <c r="J2" s="241"/>
    </row>
    <row r="3" spans="3:9" ht="18" customHeight="1">
      <c r="C3" s="115"/>
      <c r="D3" s="115"/>
      <c r="E3" s="115"/>
      <c r="F3" s="115"/>
      <c r="G3" s="115"/>
      <c r="H3" s="115"/>
      <c r="I3" s="115"/>
    </row>
    <row r="4" spans="1:10" s="118" customFormat="1" ht="11.25">
      <c r="A4" s="116" t="s">
        <v>0</v>
      </c>
      <c r="B4" s="117"/>
      <c r="C4" s="119"/>
      <c r="D4" s="119"/>
      <c r="E4" s="119"/>
      <c r="F4" s="119"/>
      <c r="G4" s="119"/>
      <c r="H4" s="119"/>
      <c r="I4" s="119"/>
      <c r="J4" s="119"/>
    </row>
    <row r="5" spans="1:10" s="118" customFormat="1" ht="15.75" customHeight="1">
      <c r="A5" s="116" t="s">
        <v>1</v>
      </c>
      <c r="B5" s="223"/>
      <c r="C5" s="121"/>
      <c r="D5" s="121"/>
      <c r="E5" s="121"/>
      <c r="F5" s="121"/>
      <c r="G5" s="121"/>
      <c r="H5" s="121"/>
      <c r="I5" s="121"/>
      <c r="J5" s="119"/>
    </row>
    <row r="6" spans="2:10" s="108" customFormat="1" ht="26.25">
      <c r="B6" s="242" t="s">
        <v>2</v>
      </c>
      <c r="C6" s="242"/>
      <c r="D6" s="242"/>
      <c r="E6" s="242"/>
      <c r="F6" s="242"/>
      <c r="G6" s="242"/>
      <c r="H6" s="242"/>
      <c r="I6" s="242"/>
      <c r="J6" s="242"/>
    </row>
    <row r="7" spans="2:10" s="122" customFormat="1" ht="20.25">
      <c r="B7" s="174"/>
      <c r="C7" s="174"/>
      <c r="D7" s="174"/>
      <c r="E7" s="174"/>
      <c r="F7" s="174"/>
      <c r="G7" s="174"/>
      <c r="H7" s="177"/>
      <c r="I7" s="177"/>
      <c r="J7" s="127"/>
    </row>
    <row r="8" spans="2:10" ht="20.25" customHeight="1">
      <c r="B8" s="242" t="s">
        <v>3</v>
      </c>
      <c r="C8" s="242"/>
      <c r="D8" s="242"/>
      <c r="E8" s="242"/>
      <c r="F8" s="242"/>
      <c r="G8" s="242"/>
      <c r="H8" s="242"/>
      <c r="I8" s="242"/>
      <c r="J8" s="242"/>
    </row>
    <row r="9" spans="2:10" s="122" customFormat="1" ht="20.25">
      <c r="B9" s="174"/>
      <c r="C9" s="224"/>
      <c r="D9" s="224"/>
      <c r="E9" s="224"/>
      <c r="F9" s="224"/>
      <c r="G9" s="174"/>
      <c r="H9" s="177"/>
      <c r="I9" s="177"/>
      <c r="J9" s="127"/>
    </row>
    <row r="10" spans="2:10" ht="18.75">
      <c r="B10" s="242" t="s">
        <v>47</v>
      </c>
      <c r="C10" s="242"/>
      <c r="D10" s="242"/>
      <c r="E10" s="242"/>
      <c r="F10" s="242"/>
      <c r="G10" s="242"/>
      <c r="H10" s="242"/>
      <c r="I10" s="242"/>
      <c r="J10" s="242"/>
    </row>
    <row r="11" spans="2:10" ht="18.75">
      <c r="B11" s="176"/>
      <c r="C11" s="176"/>
      <c r="D11" s="176"/>
      <c r="E11" s="176"/>
      <c r="F11" s="176"/>
      <c r="G11" s="176"/>
      <c r="H11" s="176"/>
      <c r="I11" s="176"/>
      <c r="J11" s="128"/>
    </row>
    <row r="12" spans="2:10" ht="16.5" thickBot="1">
      <c r="B12" s="130"/>
      <c r="C12" s="131"/>
      <c r="D12" s="131"/>
      <c r="E12" s="131"/>
      <c r="F12" s="131"/>
      <c r="G12" s="130"/>
      <c r="H12" s="132"/>
      <c r="I12" s="132"/>
      <c r="J12" s="128"/>
    </row>
    <row r="13" spans="2:10" s="130" customFormat="1" ht="16.5" thickTop="1">
      <c r="B13" s="133">
        <v>1</v>
      </c>
      <c r="C13" s="134" t="b">
        <v>0</v>
      </c>
      <c r="D13" s="135"/>
      <c r="E13" s="135"/>
      <c r="F13" s="135"/>
      <c r="G13" s="135"/>
      <c r="H13" s="135"/>
      <c r="I13" s="135"/>
      <c r="J13" s="136"/>
    </row>
    <row r="14" spans="2:10" s="130" customFormat="1" ht="19.5">
      <c r="B14" s="138" t="str">
        <f>Totales!B14</f>
        <v>JUNIO A NOVIEMBRE DE 2015</v>
      </c>
      <c r="C14" s="139"/>
      <c r="D14" s="140"/>
      <c r="E14" s="141"/>
      <c r="F14" s="141"/>
      <c r="G14" s="141"/>
      <c r="H14" s="141"/>
      <c r="I14" s="141"/>
      <c r="J14" s="143"/>
    </row>
    <row r="15" spans="2:10" s="137" customFormat="1" ht="19.5">
      <c r="B15" s="145"/>
      <c r="C15" s="146"/>
      <c r="D15" s="146"/>
      <c r="E15" s="144"/>
      <c r="F15" s="144"/>
      <c r="G15" s="144"/>
      <c r="H15" s="147"/>
      <c r="I15" s="147"/>
      <c r="J15" s="148"/>
    </row>
    <row r="16" spans="2:10" s="137" customFormat="1" ht="19.5" hidden="1">
      <c r="B16" s="138" t="s">
        <v>30</v>
      </c>
      <c r="C16" s="149"/>
      <c r="D16" s="149"/>
      <c r="E16" s="142"/>
      <c r="F16" s="142"/>
      <c r="G16" s="141"/>
      <c r="H16" s="141"/>
      <c r="I16" s="141"/>
      <c r="J16" s="143"/>
    </row>
    <row r="17" spans="2:10" s="137" customFormat="1" ht="19.5" hidden="1">
      <c r="B17" s="138"/>
      <c r="C17" s="149"/>
      <c r="D17" s="149"/>
      <c r="E17" s="142"/>
      <c r="F17" s="142"/>
      <c r="G17" s="141"/>
      <c r="H17" s="141"/>
      <c r="I17" s="141"/>
      <c r="J17" s="143"/>
    </row>
    <row r="18" spans="2:10" s="137" customFormat="1" ht="19.5">
      <c r="B18" s="145"/>
      <c r="C18" s="146"/>
      <c r="D18" s="146"/>
      <c r="E18" s="144"/>
      <c r="F18" s="144"/>
      <c r="G18" s="147"/>
      <c r="H18" s="147"/>
      <c r="I18" s="168"/>
      <c r="J18" s="148"/>
    </row>
    <row r="19" spans="2:10" s="137" customFormat="1" ht="21.75" customHeight="1">
      <c r="B19" s="145"/>
      <c r="C19" s="150"/>
      <c r="D19" s="151" t="s">
        <v>49</v>
      </c>
      <c r="E19" s="144"/>
      <c r="F19" s="151" t="s">
        <v>31</v>
      </c>
      <c r="G19" s="161" t="s">
        <v>55</v>
      </c>
      <c r="H19" s="153" t="s">
        <v>55</v>
      </c>
      <c r="I19" s="154" t="s">
        <v>55</v>
      </c>
      <c r="J19" s="148"/>
    </row>
    <row r="20" spans="2:10" s="137" customFormat="1" ht="21.75" customHeight="1">
      <c r="B20" s="145"/>
      <c r="C20" s="150"/>
      <c r="D20" s="151"/>
      <c r="E20" s="144"/>
      <c r="F20" s="151"/>
      <c r="I20" s="154"/>
      <c r="J20" s="148"/>
    </row>
    <row r="21" spans="2:10" s="137" customFormat="1" ht="21.75" customHeight="1">
      <c r="B21" s="145"/>
      <c r="C21" s="150"/>
      <c r="D21" s="151" t="s">
        <v>50</v>
      </c>
      <c r="E21" s="128"/>
      <c r="F21" s="151" t="s">
        <v>37</v>
      </c>
      <c r="G21" s="161" t="s">
        <v>55</v>
      </c>
      <c r="H21" s="153" t="s">
        <v>55</v>
      </c>
      <c r="I21" s="154" t="s">
        <v>55</v>
      </c>
      <c r="J21" s="148"/>
    </row>
    <row r="22" spans="2:10" s="137" customFormat="1" ht="21.75" customHeight="1">
      <c r="B22" s="145"/>
      <c r="C22" s="150"/>
      <c r="D22" s="151"/>
      <c r="E22" s="144"/>
      <c r="F22" s="151"/>
      <c r="I22" s="154"/>
      <c r="J22" s="148"/>
    </row>
    <row r="23" spans="2:11" s="137" customFormat="1" ht="21.75" customHeight="1">
      <c r="B23" s="155"/>
      <c r="C23" s="150"/>
      <c r="D23" s="151" t="s">
        <v>51</v>
      </c>
      <c r="E23" s="128"/>
      <c r="F23" s="151" t="s">
        <v>38</v>
      </c>
      <c r="G23" s="161" t="s">
        <v>43</v>
      </c>
      <c r="H23" s="153" t="s">
        <v>44</v>
      </c>
      <c r="I23" s="154">
        <v>263.74</v>
      </c>
      <c r="J23" s="156"/>
      <c r="K23" s="225"/>
    </row>
    <row r="24" spans="2:10" ht="21.75" customHeight="1">
      <c r="B24" s="155"/>
      <c r="C24" s="157"/>
      <c r="D24" s="151"/>
      <c r="E24" s="128"/>
      <c r="F24" s="151"/>
      <c r="G24" s="137"/>
      <c r="H24" s="137"/>
      <c r="I24" s="137"/>
      <c r="J24" s="156"/>
    </row>
    <row r="25" spans="2:10" ht="21.75" customHeight="1">
      <c r="B25" s="155"/>
      <c r="C25" s="157"/>
      <c r="D25" s="151" t="s">
        <v>52</v>
      </c>
      <c r="E25" s="128"/>
      <c r="F25" s="151" t="s">
        <v>39</v>
      </c>
      <c r="G25" s="161" t="s">
        <v>43</v>
      </c>
      <c r="H25" s="153" t="s">
        <v>44</v>
      </c>
      <c r="I25" s="154">
        <v>12.57</v>
      </c>
      <c r="J25" s="156"/>
    </row>
    <row r="26" spans="2:11" ht="21.75" customHeight="1">
      <c r="B26" s="155"/>
      <c r="C26" s="157"/>
      <c r="D26" s="151"/>
      <c r="E26" s="128"/>
      <c r="F26" s="151"/>
      <c r="G26" s="137"/>
      <c r="H26" s="137"/>
      <c r="I26" s="154"/>
      <c r="J26" s="156"/>
      <c r="K26" s="227"/>
    </row>
    <row r="27" spans="2:10" s="137" customFormat="1" ht="21.75" customHeight="1">
      <c r="B27" s="155"/>
      <c r="C27" s="157"/>
      <c r="D27" s="151" t="s">
        <v>53</v>
      </c>
      <c r="E27" s="160"/>
      <c r="F27" s="151" t="s">
        <v>40</v>
      </c>
      <c r="G27" s="161" t="s">
        <v>43</v>
      </c>
      <c r="H27" s="153" t="s">
        <v>44</v>
      </c>
      <c r="I27" s="154">
        <v>334.29</v>
      </c>
      <c r="J27" s="156"/>
    </row>
    <row r="28" spans="2:10" s="130" customFormat="1" ht="21.75" customHeight="1">
      <c r="B28" s="145"/>
      <c r="C28" s="150"/>
      <c r="D28" s="159"/>
      <c r="E28" s="160"/>
      <c r="F28" s="147"/>
      <c r="G28" s="137"/>
      <c r="H28" s="137"/>
      <c r="I28" s="154"/>
      <c r="J28" s="148"/>
    </row>
    <row r="29" spans="2:10" ht="21.75" customHeight="1">
      <c r="B29" s="145"/>
      <c r="C29" s="146"/>
      <c r="D29" s="151" t="s">
        <v>54</v>
      </c>
      <c r="E29" s="144"/>
      <c r="F29" s="151" t="s">
        <v>41</v>
      </c>
      <c r="G29" s="161" t="s">
        <v>43</v>
      </c>
      <c r="H29" s="153" t="s">
        <v>44</v>
      </c>
      <c r="I29" s="154">
        <v>2184.75</v>
      </c>
      <c r="J29" s="148"/>
    </row>
    <row r="30" spans="2:10" ht="21.75" customHeight="1">
      <c r="B30" s="145"/>
      <c r="C30" s="146"/>
      <c r="D30" s="151"/>
      <c r="E30" s="160"/>
      <c r="F30" s="151"/>
      <c r="G30" s="137"/>
      <c r="H30" s="137"/>
      <c r="I30" s="154"/>
      <c r="J30" s="148"/>
    </row>
    <row r="31" spans="2:10" ht="21.75" customHeight="1" thickBot="1">
      <c r="B31" s="145"/>
      <c r="C31" s="146"/>
      <c r="G31" s="144"/>
      <c r="H31" s="147"/>
      <c r="I31" s="147"/>
      <c r="J31" s="148"/>
    </row>
    <row r="32" spans="2:10" ht="21.75" customHeight="1" thickBot="1" thickTop="1">
      <c r="B32" s="145"/>
      <c r="C32" s="146"/>
      <c r="D32" s="151"/>
      <c r="E32" s="144"/>
      <c r="F32" s="151"/>
      <c r="G32" s="243" t="s">
        <v>42</v>
      </c>
      <c r="H32" s="244"/>
      <c r="I32" s="226">
        <f>SUM(I19:I30)</f>
        <v>2795.35</v>
      </c>
      <c r="J32" s="148"/>
    </row>
    <row r="33" spans="2:10" ht="21.75" customHeight="1" thickBot="1" thickTop="1">
      <c r="B33" s="228"/>
      <c r="C33" s="229"/>
      <c r="D33" s="230"/>
      <c r="E33" s="231"/>
      <c r="F33" s="231"/>
      <c r="G33" s="166"/>
      <c r="H33" s="166"/>
      <c r="I33" s="166"/>
      <c r="J33" s="232"/>
    </row>
    <row r="34" ht="13.5" thickTop="1"/>
  </sheetData>
  <sheetProtection/>
  <mergeCells count="5">
    <mergeCell ref="G32:H32"/>
    <mergeCell ref="B2:J2"/>
    <mergeCell ref="B6:J6"/>
    <mergeCell ref="B8:J8"/>
    <mergeCell ref="B10:J1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2"/>
  <headerFooter alignWithMargins="0">
    <oddFooter>&amp;L&amp;"Times New Roman,Normal"&amp;F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="70" zoomScaleNormal="70" zoomScalePageLayoutView="0" workbookViewId="0" topLeftCell="A1">
      <selection activeCell="A31" sqref="A31"/>
    </sheetView>
  </sheetViews>
  <sheetFormatPr defaultColWidth="11.421875" defaultRowHeight="12.75"/>
  <cols>
    <col min="1" max="1" width="25.7109375" style="113" customWidth="1"/>
    <col min="2" max="2" width="7.7109375" style="113" customWidth="1"/>
    <col min="3" max="3" width="10.8515625" style="113" customWidth="1"/>
    <col min="4" max="4" width="6.7109375" style="113" customWidth="1"/>
    <col min="5" max="6" width="23.28125" style="113" customWidth="1"/>
    <col min="7" max="7" width="55.57421875" style="113" customWidth="1"/>
    <col min="8" max="8" width="28.421875" style="113" bestFit="1" customWidth="1"/>
    <col min="9" max="9" width="28.421875" style="113" customWidth="1"/>
    <col min="10" max="10" width="14.28125" style="113" customWidth="1"/>
    <col min="11" max="11" width="15.7109375" style="113" customWidth="1"/>
    <col min="12" max="12" width="18.7109375" style="154" bestFit="1" customWidth="1"/>
    <col min="13" max="16384" width="11.421875" style="113" customWidth="1"/>
  </cols>
  <sheetData>
    <row r="1" spans="2:12" s="108" customFormat="1" ht="26.25">
      <c r="B1" s="109"/>
      <c r="K1" s="110"/>
      <c r="L1" s="154"/>
    </row>
    <row r="2" spans="2:12" s="108" customFormat="1" ht="26.25">
      <c r="B2" s="109" t="str">
        <f>Totales!B2</f>
        <v>ANEXO VII al Memorandum D.T.E.E. N°  316 /2016</v>
      </c>
      <c r="C2" s="111"/>
      <c r="D2" s="112"/>
      <c r="E2" s="112"/>
      <c r="F2" s="112"/>
      <c r="G2" s="112"/>
      <c r="H2" s="112"/>
      <c r="I2" s="112"/>
      <c r="J2" s="112"/>
      <c r="L2" s="154"/>
    </row>
    <row r="3" spans="3:10" ht="18.75">
      <c r="C3" s="114"/>
      <c r="D3" s="115"/>
      <c r="E3" s="115"/>
      <c r="F3" s="115"/>
      <c r="G3" s="115"/>
      <c r="H3" s="115"/>
      <c r="I3" s="115"/>
      <c r="J3" s="115"/>
    </row>
    <row r="4" spans="1:12" s="118" customFormat="1" ht="18.75">
      <c r="A4" s="116" t="s">
        <v>0</v>
      </c>
      <c r="B4" s="117"/>
      <c r="D4" s="119"/>
      <c r="E4" s="119"/>
      <c r="F4" s="119"/>
      <c r="G4" s="119"/>
      <c r="H4" s="119"/>
      <c r="I4" s="119"/>
      <c r="J4" s="119"/>
      <c r="K4" s="119"/>
      <c r="L4" s="154"/>
    </row>
    <row r="5" spans="1:12" s="118" customFormat="1" ht="18.75">
      <c r="A5" s="116" t="s">
        <v>1</v>
      </c>
      <c r="B5" s="117"/>
      <c r="D5" s="119"/>
      <c r="E5" s="119"/>
      <c r="F5" s="119"/>
      <c r="G5" s="119"/>
      <c r="H5" s="119"/>
      <c r="I5" s="119"/>
      <c r="J5" s="119"/>
      <c r="K5" s="119"/>
      <c r="L5" s="154"/>
    </row>
    <row r="6" spans="2:12" s="108" customFormat="1" ht="26.25">
      <c r="B6" s="120"/>
      <c r="C6" s="120"/>
      <c r="D6" s="120"/>
      <c r="E6" s="120"/>
      <c r="F6" s="120"/>
      <c r="G6" s="120"/>
      <c r="H6" s="120"/>
      <c r="I6" s="120"/>
      <c r="J6" s="120"/>
      <c r="K6" s="121"/>
      <c r="L6" s="154"/>
    </row>
    <row r="7" spans="2:12" s="122" customFormat="1" ht="20.25">
      <c r="B7" s="173" t="s">
        <v>2</v>
      </c>
      <c r="C7" s="124"/>
      <c r="D7" s="125"/>
      <c r="E7" s="125"/>
      <c r="F7" s="125"/>
      <c r="G7" s="125"/>
      <c r="H7" s="126"/>
      <c r="I7" s="126"/>
      <c r="J7" s="126"/>
      <c r="K7" s="127"/>
      <c r="L7" s="154"/>
    </row>
    <row r="8" spans="2:11" ht="18.75">
      <c r="B8" s="174"/>
      <c r="J8" s="128"/>
      <c r="K8" s="128"/>
    </row>
    <row r="9" spans="2:12" s="122" customFormat="1" ht="20.25">
      <c r="B9" s="173" t="s">
        <v>3</v>
      </c>
      <c r="C9" s="124"/>
      <c r="D9" s="125"/>
      <c r="E9" s="125"/>
      <c r="F9" s="125"/>
      <c r="G9" s="125"/>
      <c r="H9" s="125"/>
      <c r="I9" s="125"/>
      <c r="J9" s="126"/>
      <c r="K9" s="127"/>
      <c r="L9" s="154"/>
    </row>
    <row r="10" spans="2:11" ht="18.75">
      <c r="B10" s="174"/>
      <c r="D10" s="129"/>
      <c r="E10" s="129"/>
      <c r="F10" s="129"/>
      <c r="G10" s="129"/>
      <c r="J10" s="128"/>
      <c r="K10" s="128"/>
    </row>
    <row r="11" spans="2:11" ht="26.25" customHeight="1">
      <c r="B11" s="173" t="s">
        <v>29</v>
      </c>
      <c r="C11" s="123"/>
      <c r="D11" s="123"/>
      <c r="E11" s="123"/>
      <c r="F11" s="123"/>
      <c r="G11" s="123"/>
      <c r="H11" s="123"/>
      <c r="I11" s="123"/>
      <c r="J11" s="123"/>
      <c r="K11" s="128"/>
    </row>
    <row r="12" spans="2:11" ht="15.75" customHeight="1">
      <c r="B12" s="123"/>
      <c r="C12" s="123"/>
      <c r="D12" s="123"/>
      <c r="E12" s="123"/>
      <c r="F12" s="123"/>
      <c r="G12" s="123"/>
      <c r="H12" s="123"/>
      <c r="I12" s="123"/>
      <c r="J12" s="123"/>
      <c r="K12" s="128"/>
    </row>
    <row r="13" spans="4:12" s="130" customFormat="1" ht="19.5" thickBot="1">
      <c r="D13" s="131"/>
      <c r="E13" s="131"/>
      <c r="F13" s="131"/>
      <c r="G13" s="131"/>
      <c r="J13" s="132"/>
      <c r="K13" s="132"/>
      <c r="L13" s="154"/>
    </row>
    <row r="14" spans="2:12" s="130" customFormat="1" ht="19.5" thickTop="1">
      <c r="B14" s="133">
        <v>1</v>
      </c>
      <c r="C14" s="134" t="b">
        <v>0</v>
      </c>
      <c r="D14" s="135"/>
      <c r="E14" s="135"/>
      <c r="F14" s="135"/>
      <c r="G14" s="135"/>
      <c r="H14" s="135"/>
      <c r="I14" s="135"/>
      <c r="J14" s="136"/>
      <c r="K14" s="132"/>
      <c r="L14" s="154"/>
    </row>
    <row r="15" spans="2:12" s="137" customFormat="1" ht="19.5">
      <c r="B15" s="138" t="str">
        <f>Totales!B14</f>
        <v>JUNIO A NOVIEMBRE DE 2015</v>
      </c>
      <c r="C15" s="139"/>
      <c r="D15" s="140"/>
      <c r="E15" s="141"/>
      <c r="F15" s="141"/>
      <c r="G15" s="141"/>
      <c r="H15" s="141"/>
      <c r="I15" s="141"/>
      <c r="J15" s="143"/>
      <c r="K15" s="144"/>
      <c r="L15" s="154"/>
    </row>
    <row r="16" spans="2:12" s="137" customFormat="1" ht="19.5" hidden="1">
      <c r="B16" s="145"/>
      <c r="C16" s="146"/>
      <c r="D16" s="146"/>
      <c r="E16" s="144"/>
      <c r="F16" s="144"/>
      <c r="G16" s="144"/>
      <c r="H16" s="147"/>
      <c r="I16" s="147"/>
      <c r="J16" s="148"/>
      <c r="K16" s="144"/>
      <c r="L16" s="154"/>
    </row>
    <row r="17" spans="2:12" s="137" customFormat="1" ht="19.5" hidden="1">
      <c r="B17" s="138" t="s">
        <v>30</v>
      </c>
      <c r="C17" s="149"/>
      <c r="D17" s="149"/>
      <c r="E17" s="142"/>
      <c r="F17" s="142"/>
      <c r="G17" s="141"/>
      <c r="H17" s="141"/>
      <c r="I17" s="141"/>
      <c r="J17" s="143"/>
      <c r="K17" s="144"/>
      <c r="L17" s="154"/>
    </row>
    <row r="18" spans="2:18" s="137" customFormat="1" ht="19.5">
      <c r="B18" s="138"/>
      <c r="C18" s="149"/>
      <c r="D18" s="149"/>
      <c r="E18" s="142"/>
      <c r="F18" s="142"/>
      <c r="G18" s="141"/>
      <c r="H18" s="141"/>
      <c r="I18" s="141"/>
      <c r="J18" s="143"/>
      <c r="K18" s="144"/>
      <c r="L18" s="150"/>
      <c r="M18" s="161"/>
      <c r="N18" s="144"/>
      <c r="O18" s="144"/>
      <c r="P18" s="147"/>
      <c r="R18" s="154"/>
    </row>
    <row r="19" spans="2:18" s="137" customFormat="1" ht="19.5">
      <c r="B19" s="145"/>
      <c r="C19" s="146"/>
      <c r="D19" s="146"/>
      <c r="E19" s="144"/>
      <c r="F19" s="144"/>
      <c r="G19" s="147"/>
      <c r="H19" s="147"/>
      <c r="I19" s="168"/>
      <c r="J19" s="148"/>
      <c r="K19" s="144"/>
      <c r="L19" s="157"/>
      <c r="M19" s="221"/>
      <c r="N19" s="128"/>
      <c r="O19" s="128"/>
      <c r="P19" s="222"/>
      <c r="Q19" s="222"/>
      <c r="R19" s="154"/>
    </row>
    <row r="20" spans="2:18" s="137" customFormat="1" ht="21">
      <c r="B20" s="145"/>
      <c r="C20" s="150"/>
      <c r="D20" s="151" t="s">
        <v>49</v>
      </c>
      <c r="E20" s="144"/>
      <c r="F20" s="151" t="s">
        <v>31</v>
      </c>
      <c r="G20" s="152" t="s">
        <v>6</v>
      </c>
      <c r="H20" s="153" t="s">
        <v>32</v>
      </c>
      <c r="I20" s="154">
        <v>149320.12</v>
      </c>
      <c r="J20" s="148"/>
      <c r="K20" s="144"/>
      <c r="L20" s="150"/>
      <c r="M20" s="161"/>
      <c r="N20" s="144"/>
      <c r="O20" s="144"/>
      <c r="P20" s="147"/>
      <c r="Q20" s="147"/>
      <c r="R20" s="154"/>
    </row>
    <row r="21" spans="2:18" s="137" customFormat="1" ht="20.25">
      <c r="B21" s="145"/>
      <c r="C21" s="150"/>
      <c r="D21" s="151"/>
      <c r="E21" s="144"/>
      <c r="F21" s="151"/>
      <c r="G21" s="153" t="s">
        <v>33</v>
      </c>
      <c r="H21" s="153" t="s">
        <v>34</v>
      </c>
      <c r="I21" s="154">
        <v>12895.79</v>
      </c>
      <c r="J21" s="148"/>
      <c r="K21" s="144"/>
      <c r="L21" s="157"/>
      <c r="M21" s="157"/>
      <c r="N21" s="128"/>
      <c r="O21" s="128"/>
      <c r="P21" s="222"/>
      <c r="Q21" s="222"/>
      <c r="R21" s="154"/>
    </row>
    <row r="22" spans="2:18" s="137" customFormat="1" ht="21">
      <c r="B22" s="145"/>
      <c r="C22" s="150"/>
      <c r="D22" s="151"/>
      <c r="E22" s="144"/>
      <c r="F22" s="151"/>
      <c r="G22" s="153" t="s">
        <v>35</v>
      </c>
      <c r="H22" s="153" t="s">
        <v>36</v>
      </c>
      <c r="I22" s="154">
        <v>17172.52</v>
      </c>
      <c r="J22" s="148"/>
      <c r="K22" s="144"/>
      <c r="L22" s="150"/>
      <c r="M22" s="150"/>
      <c r="N22" s="160"/>
      <c r="O22" s="160"/>
      <c r="P22" s="147"/>
      <c r="R22" s="154"/>
    </row>
    <row r="23" spans="2:18" s="137" customFormat="1" ht="19.5">
      <c r="B23" s="145"/>
      <c r="C23" s="150"/>
      <c r="D23" s="151"/>
      <c r="E23" s="144"/>
      <c r="F23" s="151"/>
      <c r="G23" s="151"/>
      <c r="J23" s="148"/>
      <c r="K23" s="144"/>
      <c r="L23" s="150"/>
      <c r="M23" s="150"/>
      <c r="N23" s="160"/>
      <c r="O23" s="160"/>
      <c r="P23" s="147"/>
      <c r="Q23" s="147"/>
      <c r="R23" s="154"/>
    </row>
    <row r="24" spans="2:11" ht="20.25">
      <c r="B24" s="155"/>
      <c r="C24" s="150"/>
      <c r="D24" s="151" t="s">
        <v>50</v>
      </c>
      <c r="E24" s="128"/>
      <c r="F24" s="151" t="s">
        <v>37</v>
      </c>
      <c r="G24" s="152" t="s">
        <v>6</v>
      </c>
      <c r="H24" s="153" t="s">
        <v>56</v>
      </c>
      <c r="I24" s="154">
        <f>297865.46+6345.32</f>
        <v>304210.78</v>
      </c>
      <c r="J24" s="156"/>
      <c r="K24" s="128"/>
    </row>
    <row r="25" spans="2:11" ht="20.25">
      <c r="B25" s="155"/>
      <c r="C25" s="150"/>
      <c r="D25" s="151"/>
      <c r="E25" s="128"/>
      <c r="F25" s="151"/>
      <c r="G25" s="153" t="s">
        <v>33</v>
      </c>
      <c r="H25" s="153" t="s">
        <v>34</v>
      </c>
      <c r="I25" s="154">
        <v>16952.25</v>
      </c>
      <c r="J25" s="156"/>
      <c r="K25" s="128"/>
    </row>
    <row r="26" spans="2:11" ht="20.25">
      <c r="B26" s="155"/>
      <c r="C26" s="150"/>
      <c r="D26" s="151"/>
      <c r="E26" s="128"/>
      <c r="F26" s="151"/>
      <c r="G26" s="153" t="s">
        <v>35</v>
      </c>
      <c r="H26" s="153" t="s">
        <v>36</v>
      </c>
      <c r="I26" s="154">
        <v>12598.48</v>
      </c>
      <c r="J26" s="156"/>
      <c r="K26" s="128"/>
    </row>
    <row r="27" spans="2:11" ht="18.75">
      <c r="B27" s="155"/>
      <c r="C27" s="157"/>
      <c r="D27" s="151"/>
      <c r="E27" s="128"/>
      <c r="F27" s="151"/>
      <c r="G27" s="151"/>
      <c r="I27" s="137"/>
      <c r="J27" s="156"/>
      <c r="K27" s="128"/>
    </row>
    <row r="28" spans="2:11" ht="20.25">
      <c r="B28" s="155"/>
      <c r="C28" s="157"/>
      <c r="D28" s="151" t="s">
        <v>51</v>
      </c>
      <c r="E28" s="128"/>
      <c r="F28" s="151" t="s">
        <v>38</v>
      </c>
      <c r="G28" s="152" t="s">
        <v>6</v>
      </c>
      <c r="H28" s="153" t="s">
        <v>32</v>
      </c>
      <c r="I28" s="154">
        <v>381460.11</v>
      </c>
      <c r="J28" s="156"/>
      <c r="K28" s="128"/>
    </row>
    <row r="29" spans="2:11" ht="20.25">
      <c r="B29" s="155"/>
      <c r="C29" s="150"/>
      <c r="D29" s="151"/>
      <c r="E29" s="128"/>
      <c r="F29" s="151"/>
      <c r="G29" s="153" t="s">
        <v>33</v>
      </c>
      <c r="H29" s="153" t="s">
        <v>34</v>
      </c>
      <c r="I29" s="154">
        <v>21263.59</v>
      </c>
      <c r="J29" s="156"/>
      <c r="K29" s="128"/>
    </row>
    <row r="30" spans="2:11" ht="20.25">
      <c r="B30" s="155"/>
      <c r="C30" s="157"/>
      <c r="D30" s="151"/>
      <c r="E30" s="128"/>
      <c r="F30" s="151"/>
      <c r="G30" s="153" t="s">
        <v>35</v>
      </c>
      <c r="H30" s="153" t="s">
        <v>36</v>
      </c>
      <c r="I30" s="154">
        <v>45937.59</v>
      </c>
      <c r="J30" s="156"/>
      <c r="K30" s="128"/>
    </row>
    <row r="31" spans="2:11" ht="18.75">
      <c r="B31" s="155"/>
      <c r="C31" s="157"/>
      <c r="D31" s="151"/>
      <c r="E31" s="128"/>
      <c r="F31" s="151"/>
      <c r="G31" s="151"/>
      <c r="I31" s="137"/>
      <c r="J31" s="156"/>
      <c r="K31" s="128"/>
    </row>
    <row r="32" spans="2:11" ht="20.25">
      <c r="B32" s="155"/>
      <c r="C32" s="157"/>
      <c r="D32" s="151" t="s">
        <v>52</v>
      </c>
      <c r="E32" s="128"/>
      <c r="F32" s="151" t="s">
        <v>39</v>
      </c>
      <c r="G32" s="152" t="s">
        <v>6</v>
      </c>
      <c r="H32" s="153" t="s">
        <v>32</v>
      </c>
      <c r="I32" s="158">
        <v>45386.19</v>
      </c>
      <c r="J32" s="156"/>
      <c r="K32" s="128"/>
    </row>
    <row r="33" spans="2:11" ht="20.25">
      <c r="B33" s="155"/>
      <c r="C33" s="150"/>
      <c r="D33" s="151"/>
      <c r="E33" s="128"/>
      <c r="F33" s="151"/>
      <c r="G33" s="153" t="s">
        <v>33</v>
      </c>
      <c r="H33" s="153" t="s">
        <v>34</v>
      </c>
      <c r="I33" s="154">
        <v>17004.95</v>
      </c>
      <c r="J33" s="156"/>
      <c r="K33" s="128"/>
    </row>
    <row r="34" spans="2:11" ht="20.25">
      <c r="B34" s="155"/>
      <c r="C34" s="150"/>
      <c r="D34" s="151"/>
      <c r="E34" s="128"/>
      <c r="F34" s="151"/>
      <c r="G34" s="153" t="s">
        <v>35</v>
      </c>
      <c r="H34" s="153" t="s">
        <v>36</v>
      </c>
      <c r="I34" s="154">
        <v>13245.59</v>
      </c>
      <c r="J34" s="156"/>
      <c r="K34" s="128"/>
    </row>
    <row r="35" spans="2:12" s="137" customFormat="1" ht="19.5">
      <c r="B35" s="145"/>
      <c r="C35" s="150"/>
      <c r="D35" s="159"/>
      <c r="E35" s="160"/>
      <c r="F35" s="147"/>
      <c r="G35" s="151"/>
      <c r="J35" s="148"/>
      <c r="K35" s="144"/>
      <c r="L35" s="154"/>
    </row>
    <row r="36" spans="2:12" s="137" customFormat="1" ht="20.25">
      <c r="B36" s="145"/>
      <c r="C36" s="146"/>
      <c r="D36" s="151" t="s">
        <v>53</v>
      </c>
      <c r="E36" s="160"/>
      <c r="F36" s="151" t="s">
        <v>40</v>
      </c>
      <c r="G36" s="152" t="s">
        <v>6</v>
      </c>
      <c r="H36" s="153" t="s">
        <v>32</v>
      </c>
      <c r="I36" s="158">
        <v>186885.99</v>
      </c>
      <c r="J36" s="148"/>
      <c r="K36" s="144"/>
      <c r="L36" s="154"/>
    </row>
    <row r="37" spans="2:11" ht="20.25">
      <c r="B37" s="155"/>
      <c r="C37" s="150"/>
      <c r="D37" s="151"/>
      <c r="E37" s="128"/>
      <c r="F37" s="151"/>
      <c r="G37" s="153" t="s">
        <v>33</v>
      </c>
      <c r="H37" s="153" t="s">
        <v>34</v>
      </c>
      <c r="I37" s="154">
        <v>9378.51</v>
      </c>
      <c r="J37" s="156"/>
      <c r="K37" s="128"/>
    </row>
    <row r="38" spans="2:11" ht="20.25">
      <c r="B38" s="155"/>
      <c r="C38" s="150"/>
      <c r="D38" s="151"/>
      <c r="E38" s="128"/>
      <c r="F38" s="151"/>
      <c r="G38" s="153" t="s">
        <v>35</v>
      </c>
      <c r="H38" s="153" t="s">
        <v>36</v>
      </c>
      <c r="I38" s="154">
        <v>23774.84</v>
      </c>
      <c r="J38" s="156"/>
      <c r="K38" s="128"/>
    </row>
    <row r="39" spans="2:12" s="137" customFormat="1" ht="18.75">
      <c r="B39" s="145"/>
      <c r="C39" s="146"/>
      <c r="D39" s="151"/>
      <c r="E39" s="160"/>
      <c r="F39" s="151"/>
      <c r="G39" s="151"/>
      <c r="J39" s="148"/>
      <c r="K39" s="144"/>
      <c r="L39" s="154"/>
    </row>
    <row r="40" spans="2:12" s="137" customFormat="1" ht="20.25">
      <c r="B40" s="145"/>
      <c r="C40" s="146"/>
      <c r="D40" s="151" t="s">
        <v>54</v>
      </c>
      <c r="E40" s="144"/>
      <c r="F40" s="151" t="s">
        <v>41</v>
      </c>
      <c r="G40" s="152" t="s">
        <v>6</v>
      </c>
      <c r="H40" s="153" t="s">
        <v>32</v>
      </c>
      <c r="I40" s="158">
        <v>147992.12</v>
      </c>
      <c r="J40" s="148"/>
      <c r="K40" s="144"/>
      <c r="L40" s="154"/>
    </row>
    <row r="41" spans="2:11" ht="20.25">
      <c r="B41" s="155"/>
      <c r="C41" s="150"/>
      <c r="D41" s="151"/>
      <c r="E41" s="128"/>
      <c r="F41" s="151"/>
      <c r="G41" s="153" t="s">
        <v>33</v>
      </c>
      <c r="H41" s="153" t="s">
        <v>34</v>
      </c>
      <c r="I41" s="154">
        <v>20337.38</v>
      </c>
      <c r="J41" s="156"/>
      <c r="K41" s="128"/>
    </row>
    <row r="42" spans="2:12" s="137" customFormat="1" ht="20.25">
      <c r="B42" s="145"/>
      <c r="C42" s="146"/>
      <c r="D42" s="151"/>
      <c r="E42" s="144"/>
      <c r="F42" s="151"/>
      <c r="G42" s="153" t="s">
        <v>35</v>
      </c>
      <c r="H42" s="153" t="s">
        <v>36</v>
      </c>
      <c r="I42" s="158">
        <v>15659.1</v>
      </c>
      <c r="J42" s="148"/>
      <c r="K42" s="144"/>
      <c r="L42" s="154"/>
    </row>
    <row r="43" spans="2:12" s="137" customFormat="1" ht="20.25" thickBot="1">
      <c r="B43" s="145"/>
      <c r="C43" s="146"/>
      <c r="D43" s="161"/>
      <c r="E43" s="144"/>
      <c r="F43" s="144"/>
      <c r="G43" s="144"/>
      <c r="H43" s="147"/>
      <c r="I43" s="147"/>
      <c r="J43" s="148"/>
      <c r="K43" s="144"/>
      <c r="L43" s="154"/>
    </row>
    <row r="44" spans="2:12" s="137" customFormat="1" ht="27.75" customHeight="1" thickBot="1" thickTop="1">
      <c r="B44" s="145"/>
      <c r="C44" s="150"/>
      <c r="D44" s="150"/>
      <c r="E44" s="114"/>
      <c r="F44" s="114"/>
      <c r="G44" s="243" t="s">
        <v>42</v>
      </c>
      <c r="H44" s="244"/>
      <c r="I44" s="175">
        <f>SUM(I20:I42)</f>
        <v>1441475.9</v>
      </c>
      <c r="J44" s="148"/>
      <c r="K44" s="144"/>
      <c r="L44" s="154"/>
    </row>
    <row r="45" spans="2:12" s="137" customFormat="1" ht="9" customHeight="1" thickTop="1">
      <c r="B45" s="145"/>
      <c r="C45" s="150"/>
      <c r="D45" s="150"/>
      <c r="E45" s="114"/>
      <c r="F45" s="114"/>
      <c r="G45" s="162"/>
      <c r="H45" s="163"/>
      <c r="I45" s="163"/>
      <c r="J45" s="148"/>
      <c r="K45" s="144"/>
      <c r="L45" s="154"/>
    </row>
    <row r="46" spans="2:12" s="137" customFormat="1" ht="18.75">
      <c r="B46" s="145"/>
      <c r="C46" s="164"/>
      <c r="D46" s="150"/>
      <c r="E46" s="114"/>
      <c r="F46" s="114"/>
      <c r="G46" s="162"/>
      <c r="H46" s="163"/>
      <c r="I46" s="163"/>
      <c r="J46" s="148"/>
      <c r="K46" s="144"/>
      <c r="L46" s="154"/>
    </row>
    <row r="47" spans="2:12" s="130" customFormat="1" ht="9" customHeight="1" thickBot="1">
      <c r="B47" s="165"/>
      <c r="C47" s="166"/>
      <c r="D47" s="166"/>
      <c r="E47" s="166"/>
      <c r="F47" s="166"/>
      <c r="G47" s="166"/>
      <c r="H47" s="166"/>
      <c r="I47" s="166"/>
      <c r="J47" s="167"/>
      <c r="K47" s="132"/>
      <c r="L47" s="154"/>
    </row>
    <row r="48" ht="19.5" thickTop="1"/>
  </sheetData>
  <sheetProtection/>
  <mergeCells count="1">
    <mergeCell ref="G44:H4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2"/>
  <headerFooter alignWithMargins="0">
    <oddFooter>&amp;L&amp;"Times New Roman,Normal"&amp;8&amp;F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9"/>
  <sheetViews>
    <sheetView zoomScale="60" zoomScaleNormal="60" zoomScalePageLayoutView="0" workbookViewId="0" topLeftCell="D1">
      <selection activeCell="A31" sqref="A31"/>
    </sheetView>
  </sheetViews>
  <sheetFormatPr defaultColWidth="11.421875" defaultRowHeight="12.75"/>
  <cols>
    <col min="1" max="1" width="14.57421875" style="1" customWidth="1"/>
    <col min="2" max="2" width="11.421875" style="1" customWidth="1"/>
    <col min="3" max="3" width="7.7109375" style="1" customWidth="1"/>
    <col min="4" max="4" width="17.140625" style="1" customWidth="1"/>
    <col min="5" max="5" width="65.00390625" style="1" customWidth="1"/>
    <col min="6" max="6" width="15.8515625" style="1" bestFit="1" customWidth="1"/>
    <col min="7" max="8" width="10.7109375" style="1" customWidth="1"/>
    <col min="9" max="22" width="12.7109375" style="1" customWidth="1"/>
    <col min="23" max="16384" width="11.421875" style="1" customWidth="1"/>
  </cols>
  <sheetData>
    <row r="1" ht="36" customHeight="1">
      <c r="V1" s="2"/>
    </row>
    <row r="2" spans="2:22" s="3" customFormat="1" ht="31.5" customHeight="1">
      <c r="B2" s="4" t="str">
        <f>'Inversiones Ad. '!B2</f>
        <v>ANEXO VII al Memorandum D.T.E.E. N°  316 /2016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7" customFormat="1" ht="11.25">
      <c r="A3" s="5" t="s">
        <v>0</v>
      </c>
      <c r="B3" s="6"/>
      <c r="V3" s="8"/>
    </row>
    <row r="4" spans="1:22" s="7" customFormat="1" ht="11.25">
      <c r="A4" s="5" t="s">
        <v>1</v>
      </c>
      <c r="B4" s="6"/>
      <c r="V4" s="8"/>
    </row>
    <row r="5" spans="2:179" s="9" customFormat="1" ht="20.25">
      <c r="B5" s="250" t="s">
        <v>2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</row>
    <row r="6" spans="2:179" s="9" customFormat="1" ht="14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</row>
    <row r="7" spans="2:179" s="12" customFormat="1" ht="18.75">
      <c r="B7" s="251" t="s">
        <v>3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</row>
    <row r="8" spans="2:179" ht="12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</row>
    <row r="9" spans="2:179" s="16" customFormat="1" ht="15.75">
      <c r="B9" s="252" t="s">
        <v>4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</row>
    <row r="10" spans="2:179" ht="13.5" thickBo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</row>
    <row r="11" spans="2:179" ht="13.5" thickTop="1"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80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</row>
    <row r="12" spans="2:179" s="16" customFormat="1" ht="15.75">
      <c r="B12" s="247" t="s">
        <v>57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9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</row>
    <row r="13" spans="2:22" ht="13.5" thickBot="1">
      <c r="B13" s="18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2"/>
    </row>
    <row r="14" spans="2:22" s="19" customFormat="1" ht="33.75" customHeight="1" thickBot="1" thickTop="1">
      <c r="B14" s="183"/>
      <c r="C14" s="184"/>
      <c r="D14" s="185" t="s">
        <v>5</v>
      </c>
      <c r="E14" s="185" t="s">
        <v>6</v>
      </c>
      <c r="F14" s="186" t="s">
        <v>7</v>
      </c>
      <c r="G14" s="186" t="s">
        <v>8</v>
      </c>
      <c r="H14" s="187" t="s">
        <v>9</v>
      </c>
      <c r="I14" s="188">
        <f>'[1]BASE'!HE$15</f>
        <v>41944</v>
      </c>
      <c r="J14" s="188">
        <f>'[1]BASE'!HF$15</f>
        <v>41974</v>
      </c>
      <c r="K14" s="188">
        <f>'[1]BASE'!HG$15</f>
        <v>42005</v>
      </c>
      <c r="L14" s="188">
        <f>'[1]BASE'!HH$15</f>
        <v>42036</v>
      </c>
      <c r="M14" s="188">
        <f>'[1]BASE'!HI$15</f>
        <v>42064</v>
      </c>
      <c r="N14" s="188">
        <f>'[1]BASE'!HJ$15</f>
        <v>42095</v>
      </c>
      <c r="O14" s="188">
        <f>'[1]BASE'!HK$15</f>
        <v>42125</v>
      </c>
      <c r="P14" s="188">
        <f>'[1]BASE'!HL$15</f>
        <v>42156</v>
      </c>
      <c r="Q14" s="188">
        <f>'[1]BASE'!HM$15</f>
        <v>42186</v>
      </c>
      <c r="R14" s="188">
        <f>'[1]BASE'!HN$15</f>
        <v>42217</v>
      </c>
      <c r="S14" s="188">
        <f>'[1]BASE'!HO$15</f>
        <v>42248</v>
      </c>
      <c r="T14" s="188">
        <f>'[1]BASE'!HP$15</f>
        <v>42278</v>
      </c>
      <c r="U14" s="188">
        <f>'[1]BASE'!HQ$15</f>
        <v>42309</v>
      </c>
      <c r="V14" s="189"/>
    </row>
    <row r="15" spans="2:22" s="20" customFormat="1" ht="19.5" customHeight="1" thickTop="1">
      <c r="B15" s="190"/>
      <c r="C15" s="191"/>
      <c r="D15" s="192"/>
      <c r="E15" s="192"/>
      <c r="F15" s="192"/>
      <c r="G15" s="192"/>
      <c r="H15" s="191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21"/>
      <c r="V15" s="194"/>
    </row>
    <row r="16" spans="2:22" s="20" customFormat="1" ht="18">
      <c r="B16" s="190"/>
      <c r="C16" s="195">
        <f>+'[1]BASE'!C17</f>
        <v>1</v>
      </c>
      <c r="D16" s="195">
        <f>+'[1]BASE'!D17</f>
        <v>1403</v>
      </c>
      <c r="E16" s="195" t="str">
        <f>+'[1]BASE'!E17</f>
        <v>BRAGADO - HENDERSON</v>
      </c>
      <c r="F16" s="195">
        <f>+'[1]BASE'!F17</f>
        <v>220</v>
      </c>
      <c r="G16" s="195">
        <f>+'[1]BASE'!G17</f>
        <v>177</v>
      </c>
      <c r="H16" s="195" t="str">
        <f>+'[1]BASE'!H17</f>
        <v>A</v>
      </c>
      <c r="I16" s="196">
        <f>IF('[1]BASE'!HE17="","",'[1]BASE'!HE17)</f>
      </c>
      <c r="J16" s="196">
        <f>IF('[1]BASE'!HF17="","",'[1]BASE'!HF17)</f>
      </c>
      <c r="K16" s="196">
        <f>IF('[1]BASE'!HG17="","",'[1]BASE'!HG17)</f>
      </c>
      <c r="L16" s="196">
        <f>IF('[1]BASE'!HH17="","",'[1]BASE'!HH17)</f>
      </c>
      <c r="M16" s="196">
        <f>IF('[1]BASE'!HI17="","",'[1]BASE'!HI17)</f>
      </c>
      <c r="N16" s="196">
        <f>IF('[1]BASE'!HJ17="","",'[1]BASE'!HJ17)</f>
      </c>
      <c r="O16" s="196">
        <f>IF('[1]BASE'!HK17="","",'[1]BASE'!HK17)</f>
      </c>
      <c r="P16" s="196">
        <f>IF('[1]BASE'!HL17="","",'[1]BASE'!HL17)</f>
      </c>
      <c r="Q16" s="196">
        <f>IF('[1]BASE'!HM17="","",'[1]BASE'!HM17)</f>
      </c>
      <c r="R16" s="196">
        <f>IF('[1]BASE'!HN17="","",'[1]BASE'!HN17)</f>
      </c>
      <c r="S16" s="196">
        <f>IF('[1]BASE'!HO17="","",'[1]BASE'!HO17)</f>
      </c>
      <c r="T16" s="196">
        <f>IF('[1]BASE'!HP17="","",'[1]BASE'!HP17)</f>
      </c>
      <c r="U16" s="197"/>
      <c r="V16" s="194"/>
    </row>
    <row r="17" spans="2:22" s="20" customFormat="1" ht="18">
      <c r="B17" s="190"/>
      <c r="C17" s="195">
        <f>+'[1]BASE'!C18</f>
        <v>2</v>
      </c>
      <c r="D17" s="195" t="str">
        <f>+'[1]BASE'!D18</f>
        <v>CE-000</v>
      </c>
      <c r="E17" s="195" t="str">
        <f>+'[1]BASE'!E18</f>
        <v>AZUL - LAS FLORES</v>
      </c>
      <c r="F17" s="195">
        <f>+'[1]BASE'!F18</f>
        <v>132</v>
      </c>
      <c r="G17" s="195">
        <f>+'[1]BASE'!G18</f>
        <v>107</v>
      </c>
      <c r="H17" s="195" t="str">
        <f>+'[1]BASE'!H18</f>
        <v>C</v>
      </c>
      <c r="I17" s="196" t="str">
        <f>IF('[1]BASE'!HE18="","",'[1]BASE'!HE18)</f>
        <v>XXXX</v>
      </c>
      <c r="J17" s="196" t="str">
        <f>IF('[1]BASE'!HF18="","",'[1]BASE'!HF18)</f>
        <v>XXXX</v>
      </c>
      <c r="K17" s="196" t="str">
        <f>IF('[1]BASE'!HG18="","",'[1]BASE'!HG18)</f>
        <v>XXXX</v>
      </c>
      <c r="L17" s="196" t="str">
        <f>IF('[1]BASE'!HH18="","",'[1]BASE'!HH18)</f>
        <v>XXXX</v>
      </c>
      <c r="M17" s="196" t="str">
        <f>IF('[1]BASE'!HI18="","",'[1]BASE'!HI18)</f>
        <v>XXXX</v>
      </c>
      <c r="N17" s="196" t="str">
        <f>IF('[1]BASE'!HJ18="","",'[1]BASE'!HJ18)</f>
        <v>XXXX</v>
      </c>
      <c r="O17" s="196" t="str">
        <f>IF('[1]BASE'!HK18="","",'[1]BASE'!HK18)</f>
        <v>XXXX</v>
      </c>
      <c r="P17" s="196" t="str">
        <f>IF('[1]BASE'!HL18="","",'[1]BASE'!HL18)</f>
        <v>XXXX</v>
      </c>
      <c r="Q17" s="196" t="str">
        <f>IF('[1]BASE'!HM18="","",'[1]BASE'!HM18)</f>
        <v>XXXX</v>
      </c>
      <c r="R17" s="196" t="str">
        <f>IF('[1]BASE'!HN18="","",'[1]BASE'!HN18)</f>
        <v>XXXX</v>
      </c>
      <c r="S17" s="196" t="str">
        <f>IF('[1]BASE'!HO18="","",'[1]BASE'!HO18)</f>
        <v>XXXX</v>
      </c>
      <c r="T17" s="196" t="str">
        <f>IF('[1]BASE'!HP18="","",'[1]BASE'!HP18)</f>
        <v>XXXX</v>
      </c>
      <c r="U17" s="197"/>
      <c r="V17" s="194"/>
    </row>
    <row r="18" spans="2:22" s="20" customFormat="1" ht="19.5" customHeight="1">
      <c r="B18" s="190"/>
      <c r="C18" s="195">
        <f>+'[1]BASE'!C19</f>
        <v>3</v>
      </c>
      <c r="D18" s="195">
        <f>+'[1]BASE'!D19</f>
        <v>1534</v>
      </c>
      <c r="E18" s="195" t="str">
        <f>+'[1]BASE'!E19</f>
        <v>BAHIA BLANCA - NORTE II</v>
      </c>
      <c r="F18" s="195">
        <f>+'[1]BASE'!F19</f>
        <v>132</v>
      </c>
      <c r="G18" s="195">
        <f>+'[1]BASE'!G19</f>
        <v>19</v>
      </c>
      <c r="H18" s="195" t="str">
        <f>+'[1]BASE'!H19</f>
        <v>C</v>
      </c>
      <c r="I18" s="196">
        <f>IF('[1]BASE'!HE19="","",'[1]BASE'!HE19)</f>
      </c>
      <c r="J18" s="196">
        <f>IF('[1]BASE'!HF19="","",'[1]BASE'!HF19)</f>
      </c>
      <c r="K18" s="196">
        <f>IF('[1]BASE'!HG19="","",'[1]BASE'!HG19)</f>
      </c>
      <c r="L18" s="196">
        <f>IF('[1]BASE'!HH19="","",'[1]BASE'!HH19)</f>
      </c>
      <c r="M18" s="196">
        <f>IF('[1]BASE'!HI19="","",'[1]BASE'!HI19)</f>
      </c>
      <c r="N18" s="196">
        <f>IF('[1]BASE'!HJ19="","",'[1]BASE'!HJ19)</f>
      </c>
      <c r="O18" s="196">
        <f>IF('[1]BASE'!HK19="","",'[1]BASE'!HK19)</f>
      </c>
      <c r="P18" s="196">
        <f>IF('[1]BASE'!HL19="","",'[1]BASE'!HL19)</f>
      </c>
      <c r="Q18" s="196">
        <f>IF('[1]BASE'!HM19="","",'[1]BASE'!HM19)</f>
      </c>
      <c r="R18" s="196">
        <f>IF('[1]BASE'!HN19="","",'[1]BASE'!HN19)</f>
      </c>
      <c r="S18" s="196">
        <f>IF('[1]BASE'!HO19="","",'[1]BASE'!HO19)</f>
      </c>
      <c r="T18" s="196">
        <f>IF('[1]BASE'!HP19="","",'[1]BASE'!HP19)</f>
      </c>
      <c r="U18" s="197"/>
      <c r="V18" s="194"/>
    </row>
    <row r="19" spans="2:22" s="20" customFormat="1" ht="19.5" customHeight="1">
      <c r="B19" s="190"/>
      <c r="C19" s="195">
        <f>+'[1]BASE'!C20</f>
        <v>4</v>
      </c>
      <c r="D19" s="195">
        <f>+'[1]BASE'!D20</f>
        <v>1532</v>
      </c>
      <c r="E19" s="195" t="str">
        <f>+'[1]BASE'!E20</f>
        <v>BAHIA BLANCA - P. LURO</v>
      </c>
      <c r="F19" s="195">
        <f>+'[1]BASE'!F20</f>
        <v>132</v>
      </c>
      <c r="G19" s="195">
        <f>+'[1]BASE'!G20</f>
        <v>141</v>
      </c>
      <c r="H19" s="195" t="str">
        <f>+'[1]BASE'!H20</f>
        <v>B</v>
      </c>
      <c r="I19" s="196">
        <f>IF('[1]BASE'!HE20="","",'[1]BASE'!HE20)</f>
      </c>
      <c r="J19" s="196">
        <f>IF('[1]BASE'!HF20="","",'[1]BASE'!HF20)</f>
      </c>
      <c r="K19" s="196">
        <f>IF('[1]BASE'!HG20="","",'[1]BASE'!HG20)</f>
      </c>
      <c r="L19" s="196">
        <f>IF('[1]BASE'!HH20="","",'[1]BASE'!HH20)</f>
      </c>
      <c r="M19" s="196">
        <f>IF('[1]BASE'!HI20="","",'[1]BASE'!HI20)</f>
      </c>
      <c r="N19" s="196">
        <f>IF('[1]BASE'!HJ20="","",'[1]BASE'!HJ20)</f>
      </c>
      <c r="O19" s="196">
        <f>IF('[1]BASE'!HK20="","",'[1]BASE'!HK20)</f>
      </c>
      <c r="P19" s="196">
        <f>IF('[1]BASE'!HL20="","",'[1]BASE'!HL20)</f>
      </c>
      <c r="Q19" s="196">
        <f>IF('[1]BASE'!HM20="","",'[1]BASE'!HM20)</f>
      </c>
      <c r="R19" s="196">
        <f>IF('[1]BASE'!HN20="","",'[1]BASE'!HN20)</f>
      </c>
      <c r="S19" s="196">
        <f>IF('[1]BASE'!HO20="","",'[1]BASE'!HO20)</f>
      </c>
      <c r="T19" s="196">
        <f>IF('[1]BASE'!HP20="","",'[1]BASE'!HP20)</f>
      </c>
      <c r="U19" s="197"/>
      <c r="V19" s="194"/>
    </row>
    <row r="20" spans="2:22" s="20" customFormat="1" ht="19.5" customHeight="1">
      <c r="B20" s="190"/>
      <c r="C20" s="195">
        <f>+'[1]BASE'!C21</f>
        <v>5</v>
      </c>
      <c r="D20" s="195">
        <f>+'[1]BASE'!D21</f>
        <v>1535</v>
      </c>
      <c r="E20" s="195" t="str">
        <f>+'[1]BASE'!E21</f>
        <v>BAHIA BLANCA - PETROQ. BAHIA BLANCA 1</v>
      </c>
      <c r="F20" s="195">
        <f>+'[1]BASE'!F21</f>
        <v>132</v>
      </c>
      <c r="G20" s="195">
        <f>+'[1]BASE'!G21</f>
        <v>29.8</v>
      </c>
      <c r="H20" s="195" t="str">
        <f>+'[1]BASE'!H21</f>
        <v>C</v>
      </c>
      <c r="I20" s="196">
        <f>IF('[1]BASE'!HE21="","",'[1]BASE'!HE21)</f>
      </c>
      <c r="J20" s="196">
        <f>IF('[1]BASE'!HF21="","",'[1]BASE'!HF21)</f>
      </c>
      <c r="K20" s="196">
        <f>IF('[1]BASE'!HG21="","",'[1]BASE'!HG21)</f>
      </c>
      <c r="L20" s="196">
        <f>IF('[1]BASE'!HH21="","",'[1]BASE'!HH21)</f>
        <v>1</v>
      </c>
      <c r="M20" s="196">
        <f>IF('[1]BASE'!HI21="","",'[1]BASE'!HI21)</f>
      </c>
      <c r="N20" s="196">
        <f>IF('[1]BASE'!HJ21="","",'[1]BASE'!HJ21)</f>
      </c>
      <c r="O20" s="196">
        <f>IF('[1]BASE'!HK21="","",'[1]BASE'!HK21)</f>
      </c>
      <c r="P20" s="196">
        <f>IF('[1]BASE'!HL21="","",'[1]BASE'!HL21)</f>
      </c>
      <c r="Q20" s="196">
        <f>IF('[1]BASE'!HM21="","",'[1]BASE'!HM21)</f>
      </c>
      <c r="R20" s="196">
        <f>IF('[1]BASE'!HN21="","",'[1]BASE'!HN21)</f>
      </c>
      <c r="S20" s="196">
        <f>IF('[1]BASE'!HO21="","",'[1]BASE'!HO21)</f>
      </c>
      <c r="T20" s="196">
        <f>IF('[1]BASE'!HP21="","",'[1]BASE'!HP21)</f>
      </c>
      <c r="U20" s="197"/>
      <c r="V20" s="194"/>
    </row>
    <row r="21" spans="2:22" s="20" customFormat="1" ht="19.5" customHeight="1">
      <c r="B21" s="190"/>
      <c r="C21" s="195">
        <f>+'[1]BASE'!C22</f>
        <v>6</v>
      </c>
      <c r="D21" s="195">
        <f>+'[1]BASE'!D22</f>
        <v>1531</v>
      </c>
      <c r="E21" s="195" t="str">
        <f>+'[1]BASE'!E22</f>
        <v>BAHIA BLANCA - PRINGLES</v>
      </c>
      <c r="F21" s="195">
        <f>+'[1]BASE'!F22</f>
        <v>132</v>
      </c>
      <c r="G21" s="195">
        <f>+'[1]BASE'!G22</f>
        <v>102.09</v>
      </c>
      <c r="H21" s="195" t="str">
        <f>+'[1]BASE'!H22</f>
        <v>C</v>
      </c>
      <c r="I21" s="196">
        <f>IF('[1]BASE'!HE22="","",'[1]BASE'!HE22)</f>
      </c>
      <c r="J21" s="196">
        <f>IF('[1]BASE'!HF22="","",'[1]BASE'!HF22)</f>
      </c>
      <c r="K21" s="196">
        <f>IF('[1]BASE'!HG22="","",'[1]BASE'!HG22)</f>
      </c>
      <c r="L21" s="196">
        <f>IF('[1]BASE'!HH22="","",'[1]BASE'!HH22)</f>
      </c>
      <c r="M21" s="196">
        <f>IF('[1]BASE'!HI22="","",'[1]BASE'!HI22)</f>
      </c>
      <c r="N21" s="196">
        <f>IF('[1]BASE'!HJ22="","",'[1]BASE'!HJ22)</f>
      </c>
      <c r="O21" s="196">
        <f>IF('[1]BASE'!HK22="","",'[1]BASE'!HK22)</f>
      </c>
      <c r="P21" s="196">
        <f>IF('[1]BASE'!HL22="","",'[1]BASE'!HL22)</f>
      </c>
      <c r="Q21" s="196">
        <f>IF('[1]BASE'!HM22="","",'[1]BASE'!HM22)</f>
      </c>
      <c r="R21" s="196">
        <f>IF('[1]BASE'!HN22="","",'[1]BASE'!HN22)</f>
      </c>
      <c r="S21" s="196">
        <f>IF('[1]BASE'!HO22="","",'[1]BASE'!HO22)</f>
      </c>
      <c r="T21" s="196">
        <f>IF('[1]BASE'!HP22="","",'[1]BASE'!HP22)</f>
      </c>
      <c r="U21" s="197"/>
      <c r="V21" s="194"/>
    </row>
    <row r="22" spans="2:22" s="20" customFormat="1" ht="19.5" customHeight="1">
      <c r="B22" s="190"/>
      <c r="C22" s="195">
        <f>+'[1]BASE'!C23</f>
        <v>7</v>
      </c>
      <c r="D22" s="195">
        <f>+'[1]BASE'!D23</f>
        <v>1522</v>
      </c>
      <c r="E22" s="195" t="str">
        <f>+'[1]BASE'!E23</f>
        <v>BALCARCE - MAR DEL PLATA</v>
      </c>
      <c r="F22" s="195">
        <f>+'[1]BASE'!F23</f>
        <v>132</v>
      </c>
      <c r="G22" s="195">
        <f>+'[1]BASE'!G23</f>
        <v>62.9</v>
      </c>
      <c r="H22" s="195" t="str">
        <f>+'[1]BASE'!H23</f>
        <v>C</v>
      </c>
      <c r="I22" s="196">
        <f>IF('[1]BASE'!HE23="","",'[1]BASE'!HE23)</f>
      </c>
      <c r="J22" s="196">
        <f>IF('[1]BASE'!HF23="","",'[1]BASE'!HF23)</f>
      </c>
      <c r="K22" s="196">
        <f>IF('[1]BASE'!HG23="","",'[1]BASE'!HG23)</f>
      </c>
      <c r="L22" s="196">
        <f>IF('[1]BASE'!HH23="","",'[1]BASE'!HH23)</f>
      </c>
      <c r="M22" s="196">
        <f>IF('[1]BASE'!HI23="","",'[1]BASE'!HI23)</f>
      </c>
      <c r="N22" s="196">
        <f>IF('[1]BASE'!HJ23="","",'[1]BASE'!HJ23)</f>
      </c>
      <c r="O22" s="196">
        <f>IF('[1]BASE'!HK23="","",'[1]BASE'!HK23)</f>
      </c>
      <c r="P22" s="196">
        <f>IF('[1]BASE'!HL23="","",'[1]BASE'!HL23)</f>
      </c>
      <c r="Q22" s="196">
        <f>IF('[1]BASE'!HM23="","",'[1]BASE'!HM23)</f>
      </c>
      <c r="R22" s="196">
        <f>IF('[1]BASE'!HN23="","",'[1]BASE'!HN23)</f>
      </c>
      <c r="S22" s="196">
        <f>IF('[1]BASE'!HO23="","",'[1]BASE'!HO23)</f>
      </c>
      <c r="T22" s="196">
        <f>IF('[1]BASE'!HP23="","",'[1]BASE'!HP23)</f>
      </c>
      <c r="U22" s="197"/>
      <c r="V22" s="194"/>
    </row>
    <row r="23" spans="2:22" s="20" customFormat="1" ht="19.5" customHeight="1">
      <c r="B23" s="190"/>
      <c r="C23" s="195">
        <f>+'[1]BASE'!C24</f>
        <v>8</v>
      </c>
      <c r="D23" s="195">
        <f>+'[1]BASE'!D24</f>
        <v>1406</v>
      </c>
      <c r="E23" s="195" t="str">
        <f>+'[1]BASE'!E24</f>
        <v>BRAGADO - CHACABUCO</v>
      </c>
      <c r="F23" s="195">
        <f>+'[1]BASE'!F24</f>
        <v>132</v>
      </c>
      <c r="G23" s="195">
        <f>+'[1]BASE'!G24</f>
        <v>60.6</v>
      </c>
      <c r="H23" s="195" t="str">
        <f>+'[1]BASE'!H24</f>
        <v>B</v>
      </c>
      <c r="I23" s="196">
        <f>IF('[1]BASE'!HE24="","",'[1]BASE'!HE24)</f>
      </c>
      <c r="J23" s="196">
        <f>IF('[1]BASE'!HF24="","",'[1]BASE'!HF24)</f>
      </c>
      <c r="K23" s="196">
        <f>IF('[1]BASE'!HG24="","",'[1]BASE'!HG24)</f>
        <v>1</v>
      </c>
      <c r="L23" s="196">
        <f>IF('[1]BASE'!HH24="","",'[1]BASE'!HH24)</f>
      </c>
      <c r="M23" s="196">
        <f>IF('[1]BASE'!HI24="","",'[1]BASE'!HI24)</f>
      </c>
      <c r="N23" s="196">
        <f>IF('[1]BASE'!HJ24="","",'[1]BASE'!HJ24)</f>
      </c>
      <c r="O23" s="196">
        <f>IF('[1]BASE'!HK24="","",'[1]BASE'!HK24)</f>
      </c>
      <c r="P23" s="196">
        <f>IF('[1]BASE'!HL24="","",'[1]BASE'!HL24)</f>
      </c>
      <c r="Q23" s="196">
        <f>IF('[1]BASE'!HM24="","",'[1]BASE'!HM24)</f>
        <v>1</v>
      </c>
      <c r="R23" s="196">
        <f>IF('[1]BASE'!HN24="","",'[1]BASE'!HN24)</f>
      </c>
      <c r="S23" s="196">
        <f>IF('[1]BASE'!HO24="","",'[1]BASE'!HO24)</f>
      </c>
      <c r="T23" s="196">
        <f>IF('[1]BASE'!HP24="","",'[1]BASE'!HP24)</f>
        <v>1</v>
      </c>
      <c r="U23" s="197"/>
      <c r="V23" s="194"/>
    </row>
    <row r="24" spans="2:22" s="20" customFormat="1" ht="19.5" customHeight="1">
      <c r="B24" s="190"/>
      <c r="C24" s="195">
        <f>+'[1]BASE'!C25</f>
        <v>9</v>
      </c>
      <c r="D24" s="195">
        <f>+'[1]BASE'!D25</f>
        <v>1404</v>
      </c>
      <c r="E24" s="195" t="str">
        <f>+'[1]BASE'!E25</f>
        <v>BRAGADO - CHIVILCOY</v>
      </c>
      <c r="F24" s="195">
        <f>+'[1]BASE'!F25</f>
        <v>132</v>
      </c>
      <c r="G24" s="195">
        <f>+'[1]BASE'!G25</f>
        <v>49</v>
      </c>
      <c r="H24" s="195" t="str">
        <f>+'[1]BASE'!H25</f>
        <v>B</v>
      </c>
      <c r="I24" s="196">
        <f>IF('[1]BASE'!HE25="","",'[1]BASE'!HE25)</f>
      </c>
      <c r="J24" s="196">
        <f>IF('[1]BASE'!HF25="","",'[1]BASE'!HF25)</f>
      </c>
      <c r="K24" s="196">
        <f>IF('[1]BASE'!HG25="","",'[1]BASE'!HG25)</f>
      </c>
      <c r="L24" s="196">
        <f>IF('[1]BASE'!HH25="","",'[1]BASE'!HH25)</f>
      </c>
      <c r="M24" s="196">
        <f>IF('[1]BASE'!HI25="","",'[1]BASE'!HI25)</f>
      </c>
      <c r="N24" s="196">
        <f>IF('[1]BASE'!HJ25="","",'[1]BASE'!HJ25)</f>
      </c>
      <c r="O24" s="196">
        <f>IF('[1]BASE'!HK25="","",'[1]BASE'!HK25)</f>
      </c>
      <c r="P24" s="196">
        <f>IF('[1]BASE'!HL25="","",'[1]BASE'!HL25)</f>
      </c>
      <c r="Q24" s="196">
        <f>IF('[1]BASE'!HM25="","",'[1]BASE'!HM25)</f>
        <v>2</v>
      </c>
      <c r="R24" s="196">
        <f>IF('[1]BASE'!HN25="","",'[1]BASE'!HN25)</f>
        <v>1</v>
      </c>
      <c r="S24" s="196">
        <f>IF('[1]BASE'!HO25="","",'[1]BASE'!HO25)</f>
      </c>
      <c r="T24" s="196">
        <f>IF('[1]BASE'!HP25="","",'[1]BASE'!HP25)</f>
      </c>
      <c r="U24" s="197"/>
      <c r="V24" s="194"/>
    </row>
    <row r="25" spans="2:22" s="20" customFormat="1" ht="19.5" customHeight="1">
      <c r="B25" s="190"/>
      <c r="C25" s="195">
        <f>+'[1]BASE'!C26</f>
        <v>10</v>
      </c>
      <c r="D25" s="195">
        <f>+'[1]BASE'!D26</f>
        <v>1405</v>
      </c>
      <c r="E25" s="195" t="str">
        <f>+'[1]BASE'!E26</f>
        <v>BRAGADO - SALADILLO</v>
      </c>
      <c r="F25" s="195">
        <f>+'[1]BASE'!F26</f>
        <v>132</v>
      </c>
      <c r="G25" s="195">
        <f>+'[1]BASE'!G26</f>
        <v>83.8</v>
      </c>
      <c r="H25" s="195" t="str">
        <f>+'[1]BASE'!H26</f>
        <v>B</v>
      </c>
      <c r="I25" s="196">
        <f>IF('[1]BASE'!HE26="","",'[1]BASE'!HE26)</f>
      </c>
      <c r="J25" s="196">
        <f>IF('[1]BASE'!HF26="","",'[1]BASE'!HF26)</f>
      </c>
      <c r="K25" s="196">
        <f>IF('[1]BASE'!HG26="","",'[1]BASE'!HG26)</f>
      </c>
      <c r="L25" s="196">
        <f>IF('[1]BASE'!HH26="","",'[1]BASE'!HH26)</f>
      </c>
      <c r="M25" s="196">
        <f>IF('[1]BASE'!HI26="","",'[1]BASE'!HI26)</f>
      </c>
      <c r="N25" s="196">
        <f>IF('[1]BASE'!HJ26="","",'[1]BASE'!HJ26)</f>
      </c>
      <c r="O25" s="196">
        <f>IF('[1]BASE'!HK26="","",'[1]BASE'!HK26)</f>
      </c>
      <c r="P25" s="196">
        <f>IF('[1]BASE'!HL26="","",'[1]BASE'!HL26)</f>
      </c>
      <c r="Q25" s="196">
        <f>IF('[1]BASE'!HM26="","",'[1]BASE'!HM26)</f>
      </c>
      <c r="R25" s="196">
        <f>IF('[1]BASE'!HN26="","",'[1]BASE'!HN26)</f>
      </c>
      <c r="S25" s="196">
        <f>IF('[1]BASE'!HO26="","",'[1]BASE'!HO26)</f>
      </c>
      <c r="T25" s="196">
        <f>IF('[1]BASE'!HP26="","",'[1]BASE'!HP26)</f>
      </c>
      <c r="U25" s="197"/>
      <c r="V25" s="194"/>
    </row>
    <row r="26" spans="2:22" s="20" customFormat="1" ht="19.5" customHeight="1">
      <c r="B26" s="190"/>
      <c r="C26" s="195">
        <f>+'[1]BASE'!C27</f>
        <v>11</v>
      </c>
      <c r="D26" s="195">
        <f>+'[1]BASE'!D27</f>
        <v>1454</v>
      </c>
      <c r="E26" s="195" t="str">
        <f>+'[1]BASE'!E27</f>
        <v>C. AVELLANEDA - OLAVARRIA VIEJA</v>
      </c>
      <c r="F26" s="195">
        <f>+'[1]BASE'!F27</f>
        <v>132</v>
      </c>
      <c r="G26" s="195">
        <f>+'[1]BASE'!G27</f>
        <v>6.3</v>
      </c>
      <c r="H26" s="195" t="str">
        <f>+'[1]BASE'!H27</f>
        <v>C</v>
      </c>
      <c r="I26" s="196">
        <f>IF('[1]BASE'!HE27="","",'[1]BASE'!HE27)</f>
      </c>
      <c r="J26" s="196">
        <f>IF('[1]BASE'!HF27="","",'[1]BASE'!HF27)</f>
      </c>
      <c r="K26" s="196">
        <f>IF('[1]BASE'!HG27="","",'[1]BASE'!HG27)</f>
      </c>
      <c r="L26" s="196">
        <f>IF('[1]BASE'!HH27="","",'[1]BASE'!HH27)</f>
      </c>
      <c r="M26" s="196">
        <f>IF('[1]BASE'!HI27="","",'[1]BASE'!HI27)</f>
      </c>
      <c r="N26" s="196">
        <f>IF('[1]BASE'!HJ27="","",'[1]BASE'!HJ27)</f>
      </c>
      <c r="O26" s="196">
        <f>IF('[1]BASE'!HK27="","",'[1]BASE'!HK27)</f>
      </c>
      <c r="P26" s="196">
        <f>IF('[1]BASE'!HL27="","",'[1]BASE'!HL27)</f>
      </c>
      <c r="Q26" s="196">
        <f>IF('[1]BASE'!HM27="","",'[1]BASE'!HM27)</f>
      </c>
      <c r="R26" s="196">
        <f>IF('[1]BASE'!HN27="","",'[1]BASE'!HN27)</f>
      </c>
      <c r="S26" s="196">
        <f>IF('[1]BASE'!HO27="","",'[1]BASE'!HO27)</f>
      </c>
      <c r="T26" s="196">
        <f>IF('[1]BASE'!HP27="","",'[1]BASE'!HP27)</f>
      </c>
      <c r="U26" s="197"/>
      <c r="V26" s="194"/>
    </row>
    <row r="27" spans="2:22" s="20" customFormat="1" ht="19.5" customHeight="1">
      <c r="B27" s="190"/>
      <c r="C27" s="195">
        <f>+'[1]BASE'!C28</f>
        <v>12</v>
      </c>
      <c r="D27" s="195">
        <f>+'[1]BASE'!D28</f>
        <v>2617</v>
      </c>
      <c r="E27" s="195" t="str">
        <f>+'[1]BASE'!E28</f>
        <v>C. PATAGONES - VIEDMA</v>
      </c>
      <c r="F27" s="195">
        <f>+'[1]BASE'!F28</f>
        <v>132</v>
      </c>
      <c r="G27" s="195">
        <f>+'[1]BASE'!G28</f>
        <v>2.7</v>
      </c>
      <c r="H27" s="195" t="str">
        <f>+'[1]BASE'!H28</f>
        <v>C</v>
      </c>
      <c r="I27" s="196">
        <f>IF('[1]BASE'!HE28="","",'[1]BASE'!HE28)</f>
      </c>
      <c r="J27" s="196">
        <f>IF('[1]BASE'!HF28="","",'[1]BASE'!HF28)</f>
      </c>
      <c r="K27" s="196">
        <f>IF('[1]BASE'!HG28="","",'[1]BASE'!HG28)</f>
      </c>
      <c r="L27" s="196">
        <f>IF('[1]BASE'!HH28="","",'[1]BASE'!HH28)</f>
      </c>
      <c r="M27" s="196">
        <f>IF('[1]BASE'!HI28="","",'[1]BASE'!HI28)</f>
      </c>
      <c r="N27" s="196">
        <f>IF('[1]BASE'!HJ28="","",'[1]BASE'!HJ28)</f>
      </c>
      <c r="O27" s="196">
        <f>IF('[1]BASE'!HK28="","",'[1]BASE'!HK28)</f>
      </c>
      <c r="P27" s="196">
        <f>IF('[1]BASE'!HL28="","",'[1]BASE'!HL28)</f>
      </c>
      <c r="Q27" s="196">
        <f>IF('[1]BASE'!HM28="","",'[1]BASE'!HM28)</f>
      </c>
      <c r="R27" s="196">
        <f>IF('[1]BASE'!HN28="","",'[1]BASE'!HN28)</f>
      </c>
      <c r="S27" s="196">
        <f>IF('[1]BASE'!HO28="","",'[1]BASE'!HO28)</f>
      </c>
      <c r="T27" s="196">
        <f>IF('[1]BASE'!HP28="","",'[1]BASE'!HP28)</f>
      </c>
      <c r="U27" s="197"/>
      <c r="V27" s="194"/>
    </row>
    <row r="28" spans="2:22" s="20" customFormat="1" ht="19.5" customHeight="1" hidden="1">
      <c r="B28" s="190"/>
      <c r="C28" s="195">
        <f>+'[1]BASE'!C29</f>
        <v>13</v>
      </c>
      <c r="D28" s="195" t="str">
        <f>+'[1]BASE'!D29</f>
        <v>CE-000</v>
      </c>
      <c r="E28" s="195" t="str">
        <f>+'[1]BASE'!E29</f>
        <v>CAMPANA - NUEVA CAMPANA</v>
      </c>
      <c r="F28" s="195">
        <f>+'[1]BASE'!F29</f>
        <v>132</v>
      </c>
      <c r="G28" s="195">
        <f>+'[1]BASE'!G29</f>
        <v>6.5</v>
      </c>
      <c r="H28" s="195" t="str">
        <f>+'[1]BASE'!H29</f>
        <v>C</v>
      </c>
      <c r="I28" s="196" t="str">
        <f>IF('[1]BASE'!HE29="","",'[1]BASE'!HE29)</f>
        <v>XXXX</v>
      </c>
      <c r="J28" s="196" t="str">
        <f>IF('[1]BASE'!HF29="","",'[1]BASE'!HF29)</f>
        <v>XXXX</v>
      </c>
      <c r="K28" s="196" t="str">
        <f>IF('[1]BASE'!HG29="","",'[1]BASE'!HG29)</f>
        <v>XXXX</v>
      </c>
      <c r="L28" s="196" t="str">
        <f>IF('[1]BASE'!HH29="","",'[1]BASE'!HH29)</f>
        <v>XXXX</v>
      </c>
      <c r="M28" s="196" t="str">
        <f>IF('[1]BASE'!HI29="","",'[1]BASE'!HI29)</f>
        <v>XXXX</v>
      </c>
      <c r="N28" s="196" t="str">
        <f>IF('[1]BASE'!HJ29="","",'[1]BASE'!HJ29)</f>
        <v>XXXX</v>
      </c>
      <c r="O28" s="196" t="str">
        <f>IF('[1]BASE'!HK29="","",'[1]BASE'!HK29)</f>
        <v>XXXX</v>
      </c>
      <c r="P28" s="196" t="str">
        <f>IF('[1]BASE'!HL29="","",'[1]BASE'!HL29)</f>
        <v>XXXX</v>
      </c>
      <c r="Q28" s="196" t="str">
        <f>IF('[1]BASE'!HM29="","",'[1]BASE'!HM29)</f>
        <v>XXXX</v>
      </c>
      <c r="R28" s="196" t="str">
        <f>IF('[1]BASE'!HN29="","",'[1]BASE'!HN29)</f>
        <v>XXXX</v>
      </c>
      <c r="S28" s="196" t="str">
        <f>IF('[1]BASE'!HO29="","",'[1]BASE'!HO29)</f>
        <v>XXXX</v>
      </c>
      <c r="T28" s="196" t="str">
        <f>IF('[1]BASE'!HP29="","",'[1]BASE'!HP29)</f>
        <v>XXXX</v>
      </c>
      <c r="U28" s="197"/>
      <c r="V28" s="194"/>
    </row>
    <row r="29" spans="2:22" s="20" customFormat="1" ht="19.5" customHeight="1">
      <c r="B29" s="190"/>
      <c r="C29" s="195">
        <f>+'[1]BASE'!C30</f>
        <v>14</v>
      </c>
      <c r="D29" s="195">
        <f>+'[1]BASE'!D30</f>
        <v>1432</v>
      </c>
      <c r="E29" s="195" t="str">
        <f>+'[1]BASE'!E30</f>
        <v>CAMPANA - SIDERCA</v>
      </c>
      <c r="F29" s="195">
        <f>+'[1]BASE'!F30</f>
        <v>132</v>
      </c>
      <c r="G29" s="195">
        <f>+'[1]BASE'!G30</f>
        <v>0.3</v>
      </c>
      <c r="H29" s="195" t="str">
        <f>+'[1]BASE'!H30</f>
        <v>C</v>
      </c>
      <c r="I29" s="196">
        <f>IF('[1]BASE'!HE30="","",'[1]BASE'!HE30)</f>
      </c>
      <c r="J29" s="196">
        <f>IF('[1]BASE'!HF30="","",'[1]BASE'!HF30)</f>
      </c>
      <c r="K29" s="196">
        <f>IF('[1]BASE'!HG30="","",'[1]BASE'!HG30)</f>
      </c>
      <c r="L29" s="196">
        <f>IF('[1]BASE'!HH30="","",'[1]BASE'!HH30)</f>
      </c>
      <c r="M29" s="196">
        <f>IF('[1]BASE'!HI30="","",'[1]BASE'!HI30)</f>
      </c>
      <c r="N29" s="196">
        <f>IF('[1]BASE'!HJ30="","",'[1]BASE'!HJ30)</f>
      </c>
      <c r="O29" s="196">
        <f>IF('[1]BASE'!HK30="","",'[1]BASE'!HK30)</f>
      </c>
      <c r="P29" s="196">
        <f>IF('[1]BASE'!HL30="","",'[1]BASE'!HL30)</f>
      </c>
      <c r="Q29" s="196">
        <f>IF('[1]BASE'!HM30="","",'[1]BASE'!HM30)</f>
      </c>
      <c r="R29" s="196">
        <f>IF('[1]BASE'!HN30="","",'[1]BASE'!HN30)</f>
      </c>
      <c r="S29" s="196">
        <f>IF('[1]BASE'!HO30="","",'[1]BASE'!HO30)</f>
      </c>
      <c r="T29" s="196">
        <f>IF('[1]BASE'!HP30="","",'[1]BASE'!HP30)</f>
      </c>
      <c r="U29" s="197"/>
      <c r="V29" s="194"/>
    </row>
    <row r="30" spans="2:22" s="20" customFormat="1" ht="19.5" customHeight="1">
      <c r="B30" s="190"/>
      <c r="C30" s="195">
        <f>+'[1]BASE'!C31</f>
        <v>15</v>
      </c>
      <c r="D30" s="195">
        <f>+'[1]BASE'!D31</f>
        <v>1428</v>
      </c>
      <c r="E30" s="195" t="str">
        <f>+'[1]BASE'!E31</f>
        <v>CAMPANA - ZARATE</v>
      </c>
      <c r="F30" s="195">
        <f>+'[1]BASE'!F31</f>
        <v>132</v>
      </c>
      <c r="G30" s="195">
        <f>+'[1]BASE'!G31</f>
        <v>9.4</v>
      </c>
      <c r="H30" s="195" t="str">
        <f>+'[1]BASE'!H31</f>
        <v>C</v>
      </c>
      <c r="I30" s="196">
        <f>IF('[1]BASE'!HE31="","",'[1]BASE'!HE31)</f>
      </c>
      <c r="J30" s="196">
        <f>IF('[1]BASE'!HF31="","",'[1]BASE'!HF31)</f>
      </c>
      <c r="K30" s="196">
        <f>IF('[1]BASE'!HG31="","",'[1]BASE'!HG31)</f>
      </c>
      <c r="L30" s="196">
        <f>IF('[1]BASE'!HH31="","",'[1]BASE'!HH31)</f>
      </c>
      <c r="M30" s="196">
        <f>IF('[1]BASE'!HI31="","",'[1]BASE'!HI31)</f>
      </c>
      <c r="N30" s="196">
        <f>IF('[1]BASE'!HJ31="","",'[1]BASE'!HJ31)</f>
      </c>
      <c r="O30" s="196">
        <f>IF('[1]BASE'!HK31="","",'[1]BASE'!HK31)</f>
      </c>
      <c r="P30" s="196">
        <f>IF('[1]BASE'!HL31="","",'[1]BASE'!HL31)</f>
      </c>
      <c r="Q30" s="196">
        <f>IF('[1]BASE'!HM31="","",'[1]BASE'!HM31)</f>
      </c>
      <c r="R30" s="196">
        <f>IF('[1]BASE'!HN31="","",'[1]BASE'!HN31)</f>
      </c>
      <c r="S30" s="196">
        <f>IF('[1]BASE'!HO31="","",'[1]BASE'!HO31)</f>
      </c>
      <c r="T30" s="196">
        <f>IF('[1]BASE'!HP31="","",'[1]BASE'!HP31)</f>
      </c>
      <c r="U30" s="197"/>
      <c r="V30" s="194"/>
    </row>
    <row r="31" spans="2:22" s="20" customFormat="1" ht="19.5" customHeight="1">
      <c r="B31" s="190"/>
      <c r="C31" s="195">
        <f>+'[1]BASE'!C32</f>
        <v>16</v>
      </c>
      <c r="D31" s="195">
        <f>+'[1]BASE'!D32</f>
        <v>1438</v>
      </c>
      <c r="E31" s="195" t="str">
        <f>+'[1]BASE'!E32</f>
        <v>CHASCOMUS - VERONICA</v>
      </c>
      <c r="F31" s="195">
        <f>+'[1]BASE'!F32</f>
        <v>132</v>
      </c>
      <c r="G31" s="195">
        <f>+'[1]BASE'!G32</f>
        <v>70.8</v>
      </c>
      <c r="H31" s="195" t="str">
        <f>+'[1]BASE'!H32</f>
        <v>B</v>
      </c>
      <c r="I31" s="196">
        <f>IF('[1]BASE'!HE32="","",'[1]BASE'!HE32)</f>
      </c>
      <c r="J31" s="196">
        <f>IF('[1]BASE'!HF32="","",'[1]BASE'!HF32)</f>
      </c>
      <c r="K31" s="196">
        <f>IF('[1]BASE'!HG32="","",'[1]BASE'!HG32)</f>
      </c>
      <c r="L31" s="196">
        <f>IF('[1]BASE'!HH32="","",'[1]BASE'!HH32)</f>
      </c>
      <c r="M31" s="196">
        <f>IF('[1]BASE'!HI32="","",'[1]BASE'!HI32)</f>
      </c>
      <c r="N31" s="196">
        <f>IF('[1]BASE'!HJ32="","",'[1]BASE'!HJ32)</f>
        <v>3</v>
      </c>
      <c r="O31" s="196">
        <f>IF('[1]BASE'!HK32="","",'[1]BASE'!HK32)</f>
      </c>
      <c r="P31" s="196">
        <f>IF('[1]BASE'!HL32="","",'[1]BASE'!HL32)</f>
      </c>
      <c r="Q31" s="196">
        <f>IF('[1]BASE'!HM32="","",'[1]BASE'!HM32)</f>
      </c>
      <c r="R31" s="196">
        <f>IF('[1]BASE'!HN32="","",'[1]BASE'!HN32)</f>
      </c>
      <c r="S31" s="196">
        <f>IF('[1]BASE'!HO32="","",'[1]BASE'!HO32)</f>
      </c>
      <c r="T31" s="196">
        <f>IF('[1]BASE'!HP32="","",'[1]BASE'!HP32)</f>
      </c>
      <c r="U31" s="197"/>
      <c r="V31" s="194"/>
    </row>
    <row r="32" spans="2:22" s="20" customFormat="1" ht="19.5" customHeight="1">
      <c r="B32" s="190"/>
      <c r="C32" s="195">
        <f>+'[1]BASE'!C33</f>
        <v>17</v>
      </c>
      <c r="D32" s="195">
        <f>+'[1]BASE'!D33</f>
        <v>1409</v>
      </c>
      <c r="E32" s="195" t="str">
        <f>+'[1]BASE'!E33</f>
        <v>CHIVILCOY - MERCEDES B.A.</v>
      </c>
      <c r="F32" s="195">
        <f>+'[1]BASE'!F33</f>
        <v>132</v>
      </c>
      <c r="G32" s="195">
        <f>+'[1]BASE'!G33</f>
        <v>69.1</v>
      </c>
      <c r="H32" s="195" t="str">
        <f>+'[1]BASE'!H33</f>
        <v>C</v>
      </c>
      <c r="I32" s="196">
        <f>IF('[1]BASE'!HE33="","",'[1]BASE'!HE33)</f>
      </c>
      <c r="J32" s="196">
        <f>IF('[1]BASE'!HF33="","",'[1]BASE'!HF33)</f>
      </c>
      <c r="K32" s="196">
        <f>IF('[1]BASE'!HG33="","",'[1]BASE'!HG33)</f>
        <v>1</v>
      </c>
      <c r="L32" s="196">
        <f>IF('[1]BASE'!HH33="","",'[1]BASE'!HH33)</f>
      </c>
      <c r="M32" s="196">
        <f>IF('[1]BASE'!HI33="","",'[1]BASE'!HI33)</f>
      </c>
      <c r="N32" s="196">
        <f>IF('[1]BASE'!HJ33="","",'[1]BASE'!HJ33)</f>
      </c>
      <c r="O32" s="196">
        <f>IF('[1]BASE'!HK33="","",'[1]BASE'!HK33)</f>
      </c>
      <c r="P32" s="196">
        <f>IF('[1]BASE'!HL33="","",'[1]BASE'!HL33)</f>
      </c>
      <c r="Q32" s="196">
        <f>IF('[1]BASE'!HM33="","",'[1]BASE'!HM33)</f>
      </c>
      <c r="R32" s="196">
        <f>IF('[1]BASE'!HN33="","",'[1]BASE'!HN33)</f>
      </c>
      <c r="S32" s="196">
        <f>IF('[1]BASE'!HO33="","",'[1]BASE'!HO33)</f>
      </c>
      <c r="T32" s="196">
        <f>IF('[1]BASE'!HP33="","",'[1]BASE'!HP33)</f>
      </c>
      <c r="U32" s="197"/>
      <c r="V32" s="194"/>
    </row>
    <row r="33" spans="2:22" s="20" customFormat="1" ht="19.5" customHeight="1">
      <c r="B33" s="190"/>
      <c r="C33" s="195">
        <f>+'[1]BASE'!C34</f>
        <v>18</v>
      </c>
      <c r="D33" s="195">
        <f>+'[1]BASE'!D34</f>
        <v>1539</v>
      </c>
      <c r="E33" s="195" t="str">
        <f>+'[1]BASE'!E34</f>
        <v>CNEL. DORREGO - BAHIA BLANCA</v>
      </c>
      <c r="F33" s="195">
        <f>+'[1]BASE'!F34</f>
        <v>132</v>
      </c>
      <c r="G33" s="195">
        <f>+'[1]BASE'!G34</f>
        <v>77.5</v>
      </c>
      <c r="H33" s="195" t="str">
        <f>+'[1]BASE'!H34</f>
        <v>C</v>
      </c>
      <c r="I33" s="196" t="str">
        <f>IF('[1]BASE'!HE34="","",'[1]BASE'!HE34)</f>
        <v>XXXX</v>
      </c>
      <c r="J33" s="196" t="str">
        <f>IF('[1]BASE'!HF34="","",'[1]BASE'!HF34)</f>
        <v>XXXX</v>
      </c>
      <c r="K33" s="196" t="str">
        <f>IF('[1]BASE'!HG34="","",'[1]BASE'!HG34)</f>
        <v>XXXX</v>
      </c>
      <c r="L33" s="196" t="str">
        <f>IF('[1]BASE'!HH34="","",'[1]BASE'!HH34)</f>
        <v>XXXX</v>
      </c>
      <c r="M33" s="196" t="str">
        <f>IF('[1]BASE'!HI34="","",'[1]BASE'!HI34)</f>
        <v>XXXX</v>
      </c>
      <c r="N33" s="196" t="str">
        <f>IF('[1]BASE'!HJ34="","",'[1]BASE'!HJ34)</f>
        <v>XXXX</v>
      </c>
      <c r="O33" s="196" t="str">
        <f>IF('[1]BASE'!HK34="","",'[1]BASE'!HK34)</f>
        <v>XXXX</v>
      </c>
      <c r="P33" s="196" t="str">
        <f>IF('[1]BASE'!HL34="","",'[1]BASE'!HL34)</f>
        <v>XXXX</v>
      </c>
      <c r="Q33" s="196" t="str">
        <f>IF('[1]BASE'!HM34="","",'[1]BASE'!HM34)</f>
        <v>XXXX</v>
      </c>
      <c r="R33" s="196" t="str">
        <f>IF('[1]BASE'!HN34="","",'[1]BASE'!HN34)</f>
        <v>XXXX</v>
      </c>
      <c r="S33" s="196" t="str">
        <f>IF('[1]BASE'!HO34="","",'[1]BASE'!HO34)</f>
        <v>XXXX</v>
      </c>
      <c r="T33" s="196" t="str">
        <f>IF('[1]BASE'!HP34="","",'[1]BASE'!HP34)</f>
        <v>XXXX</v>
      </c>
      <c r="U33" s="197"/>
      <c r="V33" s="194"/>
    </row>
    <row r="34" spans="2:22" s="20" customFormat="1" ht="19.5" customHeight="1">
      <c r="B34" s="190"/>
      <c r="C34" s="195">
        <f>+'[1]BASE'!C35</f>
        <v>19</v>
      </c>
      <c r="D34" s="195">
        <f>+'[1]BASE'!D35</f>
        <v>1538</v>
      </c>
      <c r="E34" s="195" t="str">
        <f>+'[1]BASE'!E35</f>
        <v>CNEL. DORREGO - TRES ARROYOS</v>
      </c>
      <c r="F34" s="195">
        <f>+'[1]BASE'!F35</f>
        <v>132</v>
      </c>
      <c r="G34" s="195">
        <f>+'[1]BASE'!G35</f>
        <v>99</v>
      </c>
      <c r="H34" s="195" t="str">
        <f>+'[1]BASE'!H35</f>
        <v>C</v>
      </c>
      <c r="I34" s="196">
        <f>IF('[1]BASE'!HE35="","",'[1]BASE'!HE35)</f>
      </c>
      <c r="J34" s="196">
        <f>IF('[1]BASE'!HF35="","",'[1]BASE'!HF35)</f>
      </c>
      <c r="K34" s="196">
        <f>IF('[1]BASE'!HG35="","",'[1]BASE'!HG35)</f>
      </c>
      <c r="L34" s="196">
        <f>IF('[1]BASE'!HH35="","",'[1]BASE'!HH35)</f>
      </c>
      <c r="M34" s="196">
        <f>IF('[1]BASE'!HI35="","",'[1]BASE'!HI35)</f>
      </c>
      <c r="N34" s="196">
        <f>IF('[1]BASE'!HJ35="","",'[1]BASE'!HJ35)</f>
      </c>
      <c r="O34" s="196">
        <f>IF('[1]BASE'!HK35="","",'[1]BASE'!HK35)</f>
      </c>
      <c r="P34" s="196">
        <f>IF('[1]BASE'!HL35="","",'[1]BASE'!HL35)</f>
      </c>
      <c r="Q34" s="196">
        <f>IF('[1]BASE'!HM35="","",'[1]BASE'!HM35)</f>
      </c>
      <c r="R34" s="196">
        <f>IF('[1]BASE'!HN35="","",'[1]BASE'!HN35)</f>
        <v>1</v>
      </c>
      <c r="S34" s="196">
        <f>IF('[1]BASE'!HO35="","",'[1]BASE'!HO35)</f>
      </c>
      <c r="T34" s="196">
        <f>IF('[1]BASE'!HP35="","",'[1]BASE'!HP35)</f>
      </c>
      <c r="U34" s="197"/>
      <c r="V34" s="194"/>
    </row>
    <row r="35" spans="2:22" s="20" customFormat="1" ht="19.5" customHeight="1">
      <c r="B35" s="190"/>
      <c r="C35" s="195">
        <f>+'[1]BASE'!C36</f>
        <v>20</v>
      </c>
      <c r="D35" s="195">
        <f>+'[1]BASE'!D36</f>
        <v>1537</v>
      </c>
      <c r="E35" s="195" t="str">
        <f>+'[1]BASE'!E36</f>
        <v>CNEL. SUAREZ - PIGUE</v>
      </c>
      <c r="F35" s="195">
        <f>+'[1]BASE'!F36</f>
        <v>132</v>
      </c>
      <c r="G35" s="195">
        <f>+'[1]BASE'!G36</f>
        <v>47.6</v>
      </c>
      <c r="H35" s="195" t="str">
        <f>+'[1]BASE'!H36</f>
        <v>C</v>
      </c>
      <c r="I35" s="196">
        <f>IF('[1]BASE'!HE36="","",'[1]BASE'!HE36)</f>
      </c>
      <c r="J35" s="196">
        <f>IF('[1]BASE'!HF36="","",'[1]BASE'!HF36)</f>
      </c>
      <c r="K35" s="196">
        <f>IF('[1]BASE'!HG36="","",'[1]BASE'!HG36)</f>
      </c>
      <c r="L35" s="196">
        <f>IF('[1]BASE'!HH36="","",'[1]BASE'!HH36)</f>
      </c>
      <c r="M35" s="196">
        <f>IF('[1]BASE'!HI36="","",'[1]BASE'!HI36)</f>
      </c>
      <c r="N35" s="196">
        <f>IF('[1]BASE'!HJ36="","",'[1]BASE'!HJ36)</f>
      </c>
      <c r="O35" s="196">
        <f>IF('[1]BASE'!HK36="","",'[1]BASE'!HK36)</f>
      </c>
      <c r="P35" s="196">
        <f>IF('[1]BASE'!HL36="","",'[1]BASE'!HL36)</f>
      </c>
      <c r="Q35" s="196">
        <f>IF('[1]BASE'!HM36="","",'[1]BASE'!HM36)</f>
      </c>
      <c r="R35" s="196">
        <f>IF('[1]BASE'!HN36="","",'[1]BASE'!HN36)</f>
      </c>
      <c r="S35" s="196">
        <f>IF('[1]BASE'!HO36="","",'[1]BASE'!HO36)</f>
      </c>
      <c r="T35" s="196">
        <f>IF('[1]BASE'!HP36="","",'[1]BASE'!HP36)</f>
      </c>
      <c r="U35" s="197"/>
      <c r="V35" s="194"/>
    </row>
    <row r="36" spans="2:22" s="20" customFormat="1" ht="19.5" customHeight="1">
      <c r="B36" s="190"/>
      <c r="C36" s="195">
        <f>+'[1]BASE'!C37</f>
        <v>21</v>
      </c>
      <c r="D36" s="195">
        <f>+'[1]BASE'!D37</f>
        <v>1437</v>
      </c>
      <c r="E36" s="195" t="str">
        <f>+'[1]BASE'!E37</f>
        <v>DOLORES - CHASCOMUS</v>
      </c>
      <c r="F36" s="195">
        <f>+'[1]BASE'!F37</f>
        <v>132</v>
      </c>
      <c r="G36" s="195">
        <f>+'[1]BASE'!G37</f>
        <v>90.23</v>
      </c>
      <c r="H36" s="195" t="str">
        <f>+'[1]BASE'!H37</f>
        <v>C</v>
      </c>
      <c r="I36" s="196">
        <f>IF('[1]BASE'!HE37="","",'[1]BASE'!HE37)</f>
      </c>
      <c r="J36" s="196">
        <f>IF('[1]BASE'!HF37="","",'[1]BASE'!HF37)</f>
      </c>
      <c r="K36" s="196">
        <f>IF('[1]BASE'!HG37="","",'[1]BASE'!HG37)</f>
      </c>
      <c r="L36" s="196">
        <f>IF('[1]BASE'!HH37="","",'[1]BASE'!HH37)</f>
      </c>
      <c r="M36" s="196">
        <f>IF('[1]BASE'!HI37="","",'[1]BASE'!HI37)</f>
      </c>
      <c r="N36" s="196">
        <f>IF('[1]BASE'!HJ37="","",'[1]BASE'!HJ37)</f>
      </c>
      <c r="O36" s="196">
        <f>IF('[1]BASE'!HK37="","",'[1]BASE'!HK37)</f>
      </c>
      <c r="P36" s="196">
        <f>IF('[1]BASE'!HL37="","",'[1]BASE'!HL37)</f>
      </c>
      <c r="Q36" s="196">
        <f>IF('[1]BASE'!HM37="","",'[1]BASE'!HM37)</f>
      </c>
      <c r="R36" s="196">
        <f>IF('[1]BASE'!HN37="","",'[1]BASE'!HN37)</f>
      </c>
      <c r="S36" s="196">
        <f>IF('[1]BASE'!HO37="","",'[1]BASE'!HO37)</f>
      </c>
      <c r="T36" s="196">
        <f>IF('[1]BASE'!HP37="","",'[1]BASE'!HP37)</f>
      </c>
      <c r="U36" s="197"/>
      <c r="V36" s="194"/>
    </row>
    <row r="37" spans="2:22" s="20" customFormat="1" ht="19.5" customHeight="1" hidden="1">
      <c r="B37" s="190"/>
      <c r="C37" s="195">
        <f>+'[1]BASE'!C38</f>
        <v>22</v>
      </c>
      <c r="D37" s="195" t="str">
        <f>+'[1]BASE'!D38</f>
        <v>CE-000</v>
      </c>
      <c r="E37" s="195" t="str">
        <f>+'[1]BASE'!E38</f>
        <v>EASTMAN T - EASTMAN</v>
      </c>
      <c r="F37" s="195">
        <f>+'[1]BASE'!F38</f>
        <v>132</v>
      </c>
      <c r="G37" s="195">
        <f>+'[1]BASE'!G38</f>
        <v>6.5</v>
      </c>
      <c r="H37" s="195" t="str">
        <f>+'[1]BASE'!H38</f>
        <v>C</v>
      </c>
      <c r="I37" s="196" t="str">
        <f>IF('[1]BASE'!HE38="","",'[1]BASE'!HE38)</f>
        <v>XXXX</v>
      </c>
      <c r="J37" s="196" t="str">
        <f>IF('[1]BASE'!HF38="","",'[1]BASE'!HF38)</f>
        <v>XXXX</v>
      </c>
      <c r="K37" s="196" t="str">
        <f>IF('[1]BASE'!HG38="","",'[1]BASE'!HG38)</f>
        <v>XXXX</v>
      </c>
      <c r="L37" s="196" t="str">
        <f>IF('[1]BASE'!HH38="","",'[1]BASE'!HH38)</f>
        <v>XXXX</v>
      </c>
      <c r="M37" s="196" t="str">
        <f>IF('[1]BASE'!HI38="","",'[1]BASE'!HI38)</f>
        <v>XXXX</v>
      </c>
      <c r="N37" s="196" t="str">
        <f>IF('[1]BASE'!HJ38="","",'[1]BASE'!HJ38)</f>
        <v>XXXX</v>
      </c>
      <c r="O37" s="196" t="str">
        <f>IF('[1]BASE'!HK38="","",'[1]BASE'!HK38)</f>
        <v>XXXX</v>
      </c>
      <c r="P37" s="196" t="str">
        <f>IF('[1]BASE'!HL38="","",'[1]BASE'!HL38)</f>
        <v>XXXX</v>
      </c>
      <c r="Q37" s="196" t="str">
        <f>IF('[1]BASE'!HM38="","",'[1]BASE'!HM38)</f>
        <v>XXXX</v>
      </c>
      <c r="R37" s="196" t="str">
        <f>IF('[1]BASE'!HN38="","",'[1]BASE'!HN38)</f>
        <v>XXXX</v>
      </c>
      <c r="S37" s="196" t="str">
        <f>IF('[1]BASE'!HO38="","",'[1]BASE'!HO38)</f>
        <v>XXXX</v>
      </c>
      <c r="T37" s="196" t="str">
        <f>IF('[1]BASE'!HP38="","",'[1]BASE'!HP38)</f>
        <v>XXXX</v>
      </c>
      <c r="U37" s="197"/>
      <c r="V37" s="194"/>
    </row>
    <row r="38" spans="2:22" s="20" customFormat="1" ht="19.5" customHeight="1">
      <c r="B38" s="190"/>
      <c r="C38" s="195">
        <f>+'[1]BASE'!C39</f>
        <v>23</v>
      </c>
      <c r="D38" s="195">
        <f>+'[1]BASE'!D39</f>
        <v>1516</v>
      </c>
      <c r="E38" s="195" t="str">
        <f>+'[1]BASE'!E39</f>
        <v>GONZALEZ CHAVEZ - NECOCHEA</v>
      </c>
      <c r="F38" s="195">
        <f>+'[1]BASE'!F39</f>
        <v>132</v>
      </c>
      <c r="G38" s="195">
        <f>+'[1]BASE'!G39</f>
        <v>138.86</v>
      </c>
      <c r="H38" s="195" t="str">
        <f>+'[1]BASE'!H39</f>
        <v>A</v>
      </c>
      <c r="I38" s="196">
        <f>IF('[1]BASE'!HE39="","",'[1]BASE'!HE39)</f>
      </c>
      <c r="J38" s="196">
        <f>IF('[1]BASE'!HF39="","",'[1]BASE'!HF39)</f>
      </c>
      <c r="K38" s="196">
        <f>IF('[1]BASE'!HG39="","",'[1]BASE'!HG39)</f>
      </c>
      <c r="L38" s="196">
        <f>IF('[1]BASE'!HH39="","",'[1]BASE'!HH39)</f>
      </c>
      <c r="M38" s="196">
        <f>IF('[1]BASE'!HI39="","",'[1]BASE'!HI39)</f>
      </c>
      <c r="N38" s="196">
        <f>IF('[1]BASE'!HJ39="","",'[1]BASE'!HJ39)</f>
      </c>
      <c r="O38" s="196">
        <f>IF('[1]BASE'!HK39="","",'[1]BASE'!HK39)</f>
      </c>
      <c r="P38" s="196">
        <f>IF('[1]BASE'!HL39="","",'[1]BASE'!HL39)</f>
      </c>
      <c r="Q38" s="196">
        <f>IF('[1]BASE'!HM39="","",'[1]BASE'!HM39)</f>
      </c>
      <c r="R38" s="196">
        <f>IF('[1]BASE'!HN39="","",'[1]BASE'!HN39)</f>
      </c>
      <c r="S38" s="196">
        <f>IF('[1]BASE'!HO39="","",'[1]BASE'!HO39)</f>
      </c>
      <c r="T38" s="196">
        <f>IF('[1]BASE'!HP39="","",'[1]BASE'!HP39)</f>
      </c>
      <c r="U38" s="197"/>
      <c r="V38" s="194"/>
    </row>
    <row r="39" spans="2:22" s="20" customFormat="1" ht="19.5" customHeight="1">
      <c r="B39" s="190"/>
      <c r="C39" s="195">
        <f>+'[1]BASE'!C40</f>
        <v>24</v>
      </c>
      <c r="D39" s="195">
        <f>+'[1]BASE'!D40</f>
        <v>1515</v>
      </c>
      <c r="E39" s="195" t="str">
        <f>+'[1]BASE'!E40</f>
        <v>GONZALEZ CHAVEZ - TRES ARROYOS</v>
      </c>
      <c r="F39" s="195">
        <f>+'[1]BASE'!F40</f>
        <v>132</v>
      </c>
      <c r="G39" s="195">
        <f>+'[1]BASE'!G40</f>
        <v>40.22</v>
      </c>
      <c r="H39" s="195" t="str">
        <f>+'[1]BASE'!H40</f>
        <v>C</v>
      </c>
      <c r="I39" s="196">
        <f>IF('[1]BASE'!HE40="","",'[1]BASE'!HE40)</f>
      </c>
      <c r="J39" s="196">
        <f>IF('[1]BASE'!HF40="","",'[1]BASE'!HF40)</f>
      </c>
      <c r="K39" s="196">
        <f>IF('[1]BASE'!HG40="","",'[1]BASE'!HG40)</f>
      </c>
      <c r="L39" s="196">
        <f>IF('[1]BASE'!HH40="","",'[1]BASE'!HH40)</f>
      </c>
      <c r="M39" s="196">
        <f>IF('[1]BASE'!HI40="","",'[1]BASE'!HI40)</f>
      </c>
      <c r="N39" s="196">
        <f>IF('[1]BASE'!HJ40="","",'[1]BASE'!HJ40)</f>
      </c>
      <c r="O39" s="196">
        <f>IF('[1]BASE'!HK40="","",'[1]BASE'!HK40)</f>
      </c>
      <c r="P39" s="196">
        <f>IF('[1]BASE'!HL40="","",'[1]BASE'!HL40)</f>
      </c>
      <c r="Q39" s="196">
        <f>IF('[1]BASE'!HM40="","",'[1]BASE'!HM40)</f>
      </c>
      <c r="R39" s="196">
        <f>IF('[1]BASE'!HN40="","",'[1]BASE'!HN40)</f>
      </c>
      <c r="S39" s="196">
        <f>IF('[1]BASE'!HO40="","",'[1]BASE'!HO40)</f>
        <v>1</v>
      </c>
      <c r="T39" s="196">
        <f>IF('[1]BASE'!HP40="","",'[1]BASE'!HP40)</f>
      </c>
      <c r="U39" s="197"/>
      <c r="V39" s="194"/>
    </row>
    <row r="40" spans="2:22" s="20" customFormat="1" ht="19.5" customHeight="1">
      <c r="B40" s="190"/>
      <c r="C40" s="195">
        <f>+'[1]BASE'!C41</f>
        <v>25</v>
      </c>
      <c r="D40" s="195">
        <f>+'[1]BASE'!D41</f>
        <v>1444</v>
      </c>
      <c r="E40" s="195" t="str">
        <f>+'[1]BASE'!E41</f>
        <v>GRAL. MADARIAGA - LAS ARMAS</v>
      </c>
      <c r="F40" s="195">
        <f>+'[1]BASE'!F41</f>
        <v>132</v>
      </c>
      <c r="G40" s="195">
        <f>+'[1]BASE'!G41</f>
        <v>64.4</v>
      </c>
      <c r="H40" s="195" t="str">
        <f>+'[1]BASE'!H41</f>
        <v>C</v>
      </c>
      <c r="I40" s="196">
        <f>IF('[1]BASE'!HE41="","",'[1]BASE'!HE41)</f>
      </c>
      <c r="J40" s="196">
        <f>IF('[1]BASE'!HF41="","",'[1]BASE'!HF41)</f>
      </c>
      <c r="K40" s="196">
        <f>IF('[1]BASE'!HG41="","",'[1]BASE'!HG41)</f>
      </c>
      <c r="L40" s="196">
        <f>IF('[1]BASE'!HH41="","",'[1]BASE'!HH41)</f>
      </c>
      <c r="M40" s="196">
        <f>IF('[1]BASE'!HI41="","",'[1]BASE'!HI41)</f>
      </c>
      <c r="N40" s="196">
        <f>IF('[1]BASE'!HJ41="","",'[1]BASE'!HJ41)</f>
      </c>
      <c r="O40" s="196">
        <f>IF('[1]BASE'!HK41="","",'[1]BASE'!HK41)</f>
        <v>1</v>
      </c>
      <c r="P40" s="196">
        <f>IF('[1]BASE'!HL41="","",'[1]BASE'!HL41)</f>
      </c>
      <c r="Q40" s="196">
        <f>IF('[1]BASE'!HM41="","",'[1]BASE'!HM41)</f>
      </c>
      <c r="R40" s="196">
        <f>IF('[1]BASE'!HN41="","",'[1]BASE'!HN41)</f>
      </c>
      <c r="S40" s="196">
        <f>IF('[1]BASE'!HO41="","",'[1]BASE'!HO41)</f>
      </c>
      <c r="T40" s="196">
        <f>IF('[1]BASE'!HP41="","",'[1]BASE'!HP41)</f>
      </c>
      <c r="U40" s="197"/>
      <c r="V40" s="194"/>
    </row>
    <row r="41" spans="2:22" s="20" customFormat="1" ht="19.5" customHeight="1">
      <c r="B41" s="190"/>
      <c r="C41" s="195">
        <f>+'[1]BASE'!C42</f>
        <v>26</v>
      </c>
      <c r="D41" s="195">
        <f>+'[1]BASE'!D42</f>
        <v>1401</v>
      </c>
      <c r="E41" s="195" t="str">
        <f>+'[1]BASE'!E42</f>
        <v>HENDERSON - CNEL. SUAREZ</v>
      </c>
      <c r="F41" s="195">
        <f>+'[1]BASE'!F42</f>
        <v>132</v>
      </c>
      <c r="G41" s="195">
        <f>+'[1]BASE'!G42</f>
        <v>126.9</v>
      </c>
      <c r="H41" s="195" t="str">
        <f>+'[1]BASE'!H42</f>
        <v>C</v>
      </c>
      <c r="I41" s="196">
        <f>IF('[1]BASE'!HE42="","",'[1]BASE'!HE42)</f>
      </c>
      <c r="J41" s="196">
        <f>IF('[1]BASE'!HF42="","",'[1]BASE'!HF42)</f>
      </c>
      <c r="K41" s="196">
        <f>IF('[1]BASE'!HG42="","",'[1]BASE'!HG42)</f>
        <v>1</v>
      </c>
      <c r="L41" s="196">
        <f>IF('[1]BASE'!HH42="","",'[1]BASE'!HH42)</f>
      </c>
      <c r="M41" s="196">
        <f>IF('[1]BASE'!HI42="","",'[1]BASE'!HI42)</f>
      </c>
      <c r="N41" s="196">
        <f>IF('[1]BASE'!HJ42="","",'[1]BASE'!HJ42)</f>
      </c>
      <c r="O41" s="196">
        <f>IF('[1]BASE'!HK42="","",'[1]BASE'!HK42)</f>
      </c>
      <c r="P41" s="196">
        <f>IF('[1]BASE'!HL42="","",'[1]BASE'!HL42)</f>
      </c>
      <c r="Q41" s="196">
        <f>IF('[1]BASE'!HM42="","",'[1]BASE'!HM42)</f>
      </c>
      <c r="R41" s="196">
        <f>IF('[1]BASE'!HN42="","",'[1]BASE'!HN42)</f>
      </c>
      <c r="S41" s="196">
        <f>IF('[1]BASE'!HO42="","",'[1]BASE'!HO42)</f>
      </c>
      <c r="T41" s="196">
        <f>IF('[1]BASE'!HP42="","",'[1]BASE'!HP42)</f>
      </c>
      <c r="U41" s="197"/>
      <c r="V41" s="194"/>
    </row>
    <row r="42" spans="2:22" s="20" customFormat="1" ht="19.5" customHeight="1">
      <c r="B42" s="190"/>
      <c r="C42" s="195">
        <f>+'[1]BASE'!C43</f>
        <v>27</v>
      </c>
      <c r="D42" s="195" t="str">
        <f>+'[1]BASE'!D43</f>
        <v>C-001</v>
      </c>
      <c r="E42" s="195" t="str">
        <f>+'[1]BASE'!E43</f>
        <v>JUNIN - IMSA - LINCOLN</v>
      </c>
      <c r="F42" s="195">
        <f>+'[1]BASE'!F43</f>
        <v>132</v>
      </c>
      <c r="G42" s="195">
        <f>+'[1]BASE'!G43</f>
        <v>70</v>
      </c>
      <c r="H42" s="195" t="str">
        <f>+'[1]BASE'!H43</f>
        <v>B</v>
      </c>
      <c r="I42" s="196">
        <f>IF('[1]BASE'!HE43="","",'[1]BASE'!HE43)</f>
      </c>
      <c r="J42" s="196">
        <f>IF('[1]BASE'!HF43="","",'[1]BASE'!HF43)</f>
      </c>
      <c r="K42" s="196">
        <f>IF('[1]BASE'!HG43="","",'[1]BASE'!HG43)</f>
      </c>
      <c r="L42" s="196">
        <f>IF('[1]BASE'!HH43="","",'[1]BASE'!HH43)</f>
      </c>
      <c r="M42" s="196">
        <f>IF('[1]BASE'!HI43="","",'[1]BASE'!HI43)</f>
      </c>
      <c r="N42" s="196">
        <f>IF('[1]BASE'!HJ43="","",'[1]BASE'!HJ43)</f>
      </c>
      <c r="O42" s="196">
        <f>IF('[1]BASE'!HK43="","",'[1]BASE'!HK43)</f>
      </c>
      <c r="P42" s="196">
        <f>IF('[1]BASE'!HL43="","",'[1]BASE'!HL43)</f>
        <v>1</v>
      </c>
      <c r="Q42" s="196">
        <f>IF('[1]BASE'!HM43="","",'[1]BASE'!HM43)</f>
      </c>
      <c r="R42" s="196">
        <f>IF('[1]BASE'!HN43="","",'[1]BASE'!HN43)</f>
        <v>1</v>
      </c>
      <c r="S42" s="196">
        <f>IF('[1]BASE'!HO43="","",'[1]BASE'!HO43)</f>
      </c>
      <c r="T42" s="196">
        <f>IF('[1]BASE'!HP43="","",'[1]BASE'!HP43)</f>
      </c>
      <c r="U42" s="197"/>
      <c r="V42" s="194"/>
    </row>
    <row r="43" spans="2:22" s="20" customFormat="1" ht="19.5" customHeight="1">
      <c r="B43" s="190"/>
      <c r="C43" s="195">
        <f>+'[1]BASE'!C44</f>
        <v>28</v>
      </c>
      <c r="D43" s="195">
        <f>+'[1]BASE'!D44</f>
        <v>1456</v>
      </c>
      <c r="E43" s="195" t="str">
        <f>+'[1]BASE'!E44</f>
        <v>LAPRIDA - PRINGLES</v>
      </c>
      <c r="F43" s="195">
        <f>+'[1]BASE'!F44</f>
        <v>132</v>
      </c>
      <c r="G43" s="195">
        <f>+'[1]BASE'!G44</f>
        <v>71.5</v>
      </c>
      <c r="H43" s="195" t="str">
        <f>+'[1]BASE'!H44</f>
        <v>C</v>
      </c>
      <c r="I43" s="196">
        <f>IF('[1]BASE'!HE44="","",'[1]BASE'!HE44)</f>
      </c>
      <c r="J43" s="196">
        <f>IF('[1]BASE'!HF44="","",'[1]BASE'!HF44)</f>
      </c>
      <c r="K43" s="196">
        <f>IF('[1]BASE'!HG44="","",'[1]BASE'!HG44)</f>
      </c>
      <c r="L43" s="196">
        <f>IF('[1]BASE'!HH44="","",'[1]BASE'!HH44)</f>
      </c>
      <c r="M43" s="196">
        <f>IF('[1]BASE'!HI44="","",'[1]BASE'!HI44)</f>
      </c>
      <c r="N43" s="196">
        <f>IF('[1]BASE'!HJ44="","",'[1]BASE'!HJ44)</f>
      </c>
      <c r="O43" s="196">
        <f>IF('[1]BASE'!HK44="","",'[1]BASE'!HK44)</f>
      </c>
      <c r="P43" s="196">
        <f>IF('[1]BASE'!HL44="","",'[1]BASE'!HL44)</f>
      </c>
      <c r="Q43" s="196">
        <f>IF('[1]BASE'!HM44="","",'[1]BASE'!HM44)</f>
      </c>
      <c r="R43" s="196">
        <f>IF('[1]BASE'!HN44="","",'[1]BASE'!HN44)</f>
      </c>
      <c r="S43" s="196">
        <f>IF('[1]BASE'!HO44="","",'[1]BASE'!HO44)</f>
      </c>
      <c r="T43" s="196">
        <f>IF('[1]BASE'!HP44="","",'[1]BASE'!HP44)</f>
      </c>
      <c r="U43" s="197"/>
      <c r="V43" s="194"/>
    </row>
    <row r="44" spans="2:22" s="20" customFormat="1" ht="19.5" customHeight="1">
      <c r="B44" s="190"/>
      <c r="C44" s="195">
        <f>+'[1]BASE'!C45</f>
        <v>29</v>
      </c>
      <c r="D44" s="195">
        <f>+'[1]BASE'!D45</f>
        <v>1520</v>
      </c>
      <c r="E44" s="195" t="str">
        <f>+'[1]BASE'!E45</f>
        <v>LAS ARMAS - DOLORES</v>
      </c>
      <c r="F44" s="195">
        <f>+'[1]BASE'!F45</f>
        <v>132</v>
      </c>
      <c r="G44" s="195">
        <f>+'[1]BASE'!G45</f>
        <v>88.2</v>
      </c>
      <c r="H44" s="195" t="str">
        <f>+'[1]BASE'!H45</f>
        <v>C</v>
      </c>
      <c r="I44" s="196">
        <f>IF('[1]BASE'!HE45="","",'[1]BASE'!HE45)</f>
      </c>
      <c r="J44" s="196">
        <f>IF('[1]BASE'!HF45="","",'[1]BASE'!HF45)</f>
      </c>
      <c r="K44" s="196">
        <f>IF('[1]BASE'!HG45="","",'[1]BASE'!HG45)</f>
      </c>
      <c r="L44" s="196">
        <f>IF('[1]BASE'!HH45="","",'[1]BASE'!HH45)</f>
      </c>
      <c r="M44" s="196">
        <f>IF('[1]BASE'!HI45="","",'[1]BASE'!HI45)</f>
      </c>
      <c r="N44" s="196">
        <f>IF('[1]BASE'!HJ45="","",'[1]BASE'!HJ45)</f>
      </c>
      <c r="O44" s="196">
        <f>IF('[1]BASE'!HK45="","",'[1]BASE'!HK45)</f>
      </c>
      <c r="P44" s="196">
        <f>IF('[1]BASE'!HL45="","",'[1]BASE'!HL45)</f>
      </c>
      <c r="Q44" s="196">
        <f>IF('[1]BASE'!HM45="","",'[1]BASE'!HM45)</f>
        <v>1</v>
      </c>
      <c r="R44" s="196">
        <f>IF('[1]BASE'!HN45="","",'[1]BASE'!HN45)</f>
      </c>
      <c r="S44" s="196">
        <f>IF('[1]BASE'!HO45="","",'[1]BASE'!HO45)</f>
      </c>
      <c r="T44" s="196">
        <f>IF('[1]BASE'!HP45="","",'[1]BASE'!HP45)</f>
      </c>
      <c r="U44" s="197"/>
      <c r="V44" s="194"/>
    </row>
    <row r="45" spans="2:22" s="20" customFormat="1" ht="19.5" customHeight="1">
      <c r="B45" s="190"/>
      <c r="C45" s="195">
        <f>+'[1]BASE'!C46</f>
        <v>30</v>
      </c>
      <c r="D45" s="195">
        <f>+'[1]BASE'!D46</f>
        <v>1521</v>
      </c>
      <c r="E45" s="195" t="str">
        <f>+'[1]BASE'!E46</f>
        <v>LAS ARMAS - TANDIL</v>
      </c>
      <c r="F45" s="195">
        <f>+'[1]BASE'!F46</f>
        <v>132</v>
      </c>
      <c r="G45" s="195">
        <f>+'[1]BASE'!G46</f>
        <v>122.2</v>
      </c>
      <c r="H45" s="195" t="str">
        <f>+'[1]BASE'!H46</f>
        <v>C</v>
      </c>
      <c r="I45" s="196">
        <f>IF('[1]BASE'!HE46="","",'[1]BASE'!HE46)</f>
      </c>
      <c r="J45" s="196">
        <f>IF('[1]BASE'!HF46="","",'[1]BASE'!HF46)</f>
        <v>1</v>
      </c>
      <c r="K45" s="196">
        <f>IF('[1]BASE'!HG46="","",'[1]BASE'!HG46)</f>
      </c>
      <c r="L45" s="196">
        <f>IF('[1]BASE'!HH46="","",'[1]BASE'!HH46)</f>
      </c>
      <c r="M45" s="196">
        <f>IF('[1]BASE'!HI46="","",'[1]BASE'!HI46)</f>
      </c>
      <c r="N45" s="196">
        <f>IF('[1]BASE'!HJ46="","",'[1]BASE'!HJ46)</f>
        <v>1</v>
      </c>
      <c r="O45" s="196">
        <f>IF('[1]BASE'!HK46="","",'[1]BASE'!HK46)</f>
      </c>
      <c r="P45" s="196">
        <f>IF('[1]BASE'!HL46="","",'[1]BASE'!HL46)</f>
      </c>
      <c r="Q45" s="196">
        <f>IF('[1]BASE'!HM46="","",'[1]BASE'!HM46)</f>
      </c>
      <c r="R45" s="196">
        <f>IF('[1]BASE'!HN46="","",'[1]BASE'!HN46)</f>
      </c>
      <c r="S45" s="196">
        <f>IF('[1]BASE'!HO46="","",'[1]BASE'!HO46)</f>
      </c>
      <c r="T45" s="196">
        <f>IF('[1]BASE'!HP46="","",'[1]BASE'!HP46)</f>
      </c>
      <c r="U45" s="197"/>
      <c r="V45" s="194"/>
    </row>
    <row r="46" spans="2:22" s="20" customFormat="1" ht="19.5" customHeight="1" hidden="1">
      <c r="B46" s="190"/>
      <c r="C46" s="195">
        <f>+'[1]BASE'!C47</f>
        <v>31</v>
      </c>
      <c r="D46" s="195" t="str">
        <f>+'[1]BASE'!D47</f>
        <v>CE-000</v>
      </c>
      <c r="E46" s="195" t="str">
        <f>+'[1]BASE'!E47</f>
        <v>LAS FLORES - MONTE</v>
      </c>
      <c r="F46" s="195">
        <f>+'[1]BASE'!F47</f>
        <v>132</v>
      </c>
      <c r="G46" s="195">
        <f>+'[1]BASE'!G47</f>
        <v>86.8</v>
      </c>
      <c r="H46" s="195" t="str">
        <f>+'[1]BASE'!H47</f>
        <v>C</v>
      </c>
      <c r="I46" s="196" t="str">
        <f>IF('[1]BASE'!HE47="","",'[1]BASE'!HE47)</f>
        <v>XXXX</v>
      </c>
      <c r="J46" s="196" t="str">
        <f>IF('[1]BASE'!HF47="","",'[1]BASE'!HF47)</f>
        <v>XXXX</v>
      </c>
      <c r="K46" s="196" t="str">
        <f>IF('[1]BASE'!HG47="","",'[1]BASE'!HG47)</f>
        <v>XXXX</v>
      </c>
      <c r="L46" s="196" t="str">
        <f>IF('[1]BASE'!HH47="","",'[1]BASE'!HH47)</f>
        <v>XXXX</v>
      </c>
      <c r="M46" s="196" t="str">
        <f>IF('[1]BASE'!HI47="","",'[1]BASE'!HI47)</f>
        <v>XXXX</v>
      </c>
      <c r="N46" s="196" t="str">
        <f>IF('[1]BASE'!HJ47="","",'[1]BASE'!HJ47)</f>
        <v>XXXX</v>
      </c>
      <c r="O46" s="196" t="str">
        <f>IF('[1]BASE'!HK47="","",'[1]BASE'!HK47)</f>
        <v>XXXX</v>
      </c>
      <c r="P46" s="196" t="str">
        <f>IF('[1]BASE'!HL47="","",'[1]BASE'!HL47)</f>
        <v>XXXX</v>
      </c>
      <c r="Q46" s="196" t="str">
        <f>IF('[1]BASE'!HM47="","",'[1]BASE'!HM47)</f>
        <v>XXXX</v>
      </c>
      <c r="R46" s="196" t="str">
        <f>IF('[1]BASE'!HN47="","",'[1]BASE'!HN47)</f>
        <v>XXXX</v>
      </c>
      <c r="S46" s="196" t="str">
        <f>IF('[1]BASE'!HO47="","",'[1]BASE'!HO47)</f>
        <v>XXXX</v>
      </c>
      <c r="T46" s="196" t="str">
        <f>IF('[1]BASE'!HP47="","",'[1]BASE'!HP47)</f>
        <v>XXXX</v>
      </c>
      <c r="U46" s="197"/>
      <c r="V46" s="194"/>
    </row>
    <row r="47" spans="2:22" s="20" customFormat="1" ht="19.5" customHeight="1">
      <c r="B47" s="190"/>
      <c r="C47" s="195">
        <f>+'[1]BASE'!C48</f>
        <v>32</v>
      </c>
      <c r="D47" s="195">
        <f>+'[1]BASE'!D48</f>
        <v>1416</v>
      </c>
      <c r="E47" s="195" t="str">
        <f>+'[1]BASE'!E48</f>
        <v>LINCOLN - BRAGADO</v>
      </c>
      <c r="F47" s="195">
        <f>+'[1]BASE'!F48</f>
        <v>132</v>
      </c>
      <c r="G47" s="195">
        <f>+'[1]BASE'!G48</f>
        <v>109.4</v>
      </c>
      <c r="H47" s="195" t="str">
        <f>+'[1]BASE'!H48</f>
        <v>C</v>
      </c>
      <c r="I47" s="196">
        <f>IF('[1]BASE'!HE48="","",'[1]BASE'!HE48)</f>
      </c>
      <c r="J47" s="196">
        <f>IF('[1]BASE'!HF48="","",'[1]BASE'!HF48)</f>
        <v>1</v>
      </c>
      <c r="K47" s="196">
        <f>IF('[1]BASE'!HG48="","",'[1]BASE'!HG48)</f>
      </c>
      <c r="L47" s="196">
        <f>IF('[1]BASE'!HH48="","",'[1]BASE'!HH48)</f>
      </c>
      <c r="M47" s="196">
        <f>IF('[1]BASE'!HI48="","",'[1]BASE'!HI48)</f>
        <v>1</v>
      </c>
      <c r="N47" s="196">
        <f>IF('[1]BASE'!HJ48="","",'[1]BASE'!HJ48)</f>
      </c>
      <c r="O47" s="196">
        <f>IF('[1]BASE'!HK48="","",'[1]BASE'!HK48)</f>
      </c>
      <c r="P47" s="196">
        <f>IF('[1]BASE'!HL48="","",'[1]BASE'!HL48)</f>
      </c>
      <c r="Q47" s="196">
        <f>IF('[1]BASE'!HM48="","",'[1]BASE'!HM48)</f>
      </c>
      <c r="R47" s="196">
        <f>IF('[1]BASE'!HN48="","",'[1]BASE'!HN48)</f>
      </c>
      <c r="S47" s="196">
        <f>IF('[1]BASE'!HO48="","",'[1]BASE'!HO48)</f>
      </c>
      <c r="T47" s="196">
        <f>IF('[1]BASE'!HP48="","",'[1]BASE'!HP48)</f>
        <v>1</v>
      </c>
      <c r="U47" s="197"/>
      <c r="V47" s="194"/>
    </row>
    <row r="48" spans="2:22" s="20" customFormat="1" ht="19.5" customHeight="1">
      <c r="B48" s="190"/>
      <c r="C48" s="195">
        <f>+'[1]BASE'!C49</f>
        <v>33</v>
      </c>
      <c r="D48" s="195">
        <f>+'[1]BASE'!D49</f>
        <v>1453</v>
      </c>
      <c r="E48" s="195" t="str">
        <f>+'[1]BASE'!E49</f>
        <v>LOMA NEGRA - C. AVELLANEDA</v>
      </c>
      <c r="F48" s="195">
        <f>+'[1]BASE'!F49</f>
        <v>132</v>
      </c>
      <c r="G48" s="195">
        <f>+'[1]BASE'!G49</f>
        <v>5.3</v>
      </c>
      <c r="H48" s="195" t="str">
        <f>+'[1]BASE'!H49</f>
        <v>C</v>
      </c>
      <c r="I48" s="196">
        <f>IF('[1]BASE'!HE49="","",'[1]BASE'!HE49)</f>
      </c>
      <c r="J48" s="196">
        <f>IF('[1]BASE'!HF49="","",'[1]BASE'!HF49)</f>
      </c>
      <c r="K48" s="196">
        <f>IF('[1]BASE'!HG49="","",'[1]BASE'!HG49)</f>
      </c>
      <c r="L48" s="196">
        <f>IF('[1]BASE'!HH49="","",'[1]BASE'!HH49)</f>
      </c>
      <c r="M48" s="196">
        <f>IF('[1]BASE'!HI49="","",'[1]BASE'!HI49)</f>
      </c>
      <c r="N48" s="196">
        <f>IF('[1]BASE'!HJ49="","",'[1]BASE'!HJ49)</f>
      </c>
      <c r="O48" s="196">
        <f>IF('[1]BASE'!HK49="","",'[1]BASE'!HK49)</f>
      </c>
      <c r="P48" s="196">
        <f>IF('[1]BASE'!HL49="","",'[1]BASE'!HL49)</f>
      </c>
      <c r="Q48" s="196">
        <f>IF('[1]BASE'!HM49="","",'[1]BASE'!HM49)</f>
      </c>
      <c r="R48" s="196">
        <f>IF('[1]BASE'!HN49="","",'[1]BASE'!HN49)</f>
      </c>
      <c r="S48" s="196">
        <f>IF('[1]BASE'!HO49="","",'[1]BASE'!HO49)</f>
      </c>
      <c r="T48" s="196">
        <f>IF('[1]BASE'!HP49="","",'[1]BASE'!HP49)</f>
      </c>
      <c r="U48" s="197"/>
      <c r="V48" s="194"/>
    </row>
    <row r="49" spans="2:22" s="20" customFormat="1" ht="19.5" customHeight="1">
      <c r="B49" s="190"/>
      <c r="C49" s="195">
        <f>+'[1]BASE'!C50</f>
        <v>34</v>
      </c>
      <c r="D49" s="195">
        <f>+'[1]BASE'!D50</f>
        <v>1452</v>
      </c>
      <c r="E49" s="195" t="str">
        <f>+'[1]BASE'!E50</f>
        <v>LOMA NEGRA - OLAVARRIA</v>
      </c>
      <c r="F49" s="195">
        <f>+'[1]BASE'!F50</f>
        <v>132</v>
      </c>
      <c r="G49" s="195">
        <f>+'[1]BASE'!G50</f>
        <v>51.51</v>
      </c>
      <c r="H49" s="195" t="str">
        <f>+'[1]BASE'!H50</f>
        <v>C</v>
      </c>
      <c r="I49" s="196">
        <f>IF('[1]BASE'!HE50="","",'[1]BASE'!HE50)</f>
        <v>1</v>
      </c>
      <c r="J49" s="196">
        <f>IF('[1]BASE'!HF50="","",'[1]BASE'!HF50)</f>
      </c>
      <c r="K49" s="196">
        <f>IF('[1]BASE'!HG50="","",'[1]BASE'!HG50)</f>
      </c>
      <c r="L49" s="196">
        <f>IF('[1]BASE'!HH50="","",'[1]BASE'!HH50)</f>
      </c>
      <c r="M49" s="196">
        <f>IF('[1]BASE'!HI50="","",'[1]BASE'!HI50)</f>
      </c>
      <c r="N49" s="196">
        <f>IF('[1]BASE'!HJ50="","",'[1]BASE'!HJ50)</f>
      </c>
      <c r="O49" s="196">
        <f>IF('[1]BASE'!HK50="","",'[1]BASE'!HK50)</f>
      </c>
      <c r="P49" s="196">
        <f>IF('[1]BASE'!HL50="","",'[1]BASE'!HL50)</f>
      </c>
      <c r="Q49" s="196">
        <f>IF('[1]BASE'!HM50="","",'[1]BASE'!HM50)</f>
      </c>
      <c r="R49" s="196">
        <f>IF('[1]BASE'!HN50="","",'[1]BASE'!HN50)</f>
      </c>
      <c r="S49" s="196">
        <f>IF('[1]BASE'!HO50="","",'[1]BASE'!HO50)</f>
      </c>
      <c r="T49" s="196">
        <f>IF('[1]BASE'!HP50="","",'[1]BASE'!HP50)</f>
      </c>
      <c r="U49" s="197"/>
      <c r="V49" s="194"/>
    </row>
    <row r="50" spans="2:22" s="20" customFormat="1" ht="18" hidden="1">
      <c r="B50" s="190"/>
      <c r="C50" s="195">
        <f>+'[1]BASE'!C51</f>
        <v>35</v>
      </c>
      <c r="D50" s="195">
        <f>+'[1]BASE'!D51</f>
        <v>2620</v>
      </c>
      <c r="E50" s="195" t="str">
        <f>+'[1]BASE'!E51</f>
        <v>LUJAN  - MALV.1 - CATONAS 1 - MORÓN 1</v>
      </c>
      <c r="F50" s="195">
        <f>+'[1]BASE'!F51</f>
        <v>132</v>
      </c>
      <c r="G50" s="195">
        <f>+'[1]BASE'!G51</f>
        <v>38.29</v>
      </c>
      <c r="H50" s="195" t="str">
        <f>+'[1]BASE'!H51</f>
        <v>A</v>
      </c>
      <c r="I50" s="196" t="str">
        <f>IF('[1]BASE'!HE51="","",'[1]BASE'!HE51)</f>
        <v>XXXX</v>
      </c>
      <c r="J50" s="196" t="str">
        <f>IF('[1]BASE'!HF51="","",'[1]BASE'!HF51)</f>
        <v>XXXX</v>
      </c>
      <c r="K50" s="196" t="str">
        <f>IF('[1]BASE'!HG51="","",'[1]BASE'!HG51)</f>
        <v>XXXX</v>
      </c>
      <c r="L50" s="196" t="str">
        <f>IF('[1]BASE'!HH51="","",'[1]BASE'!HH51)</f>
        <v>XXXX</v>
      </c>
      <c r="M50" s="196" t="str">
        <f>IF('[1]BASE'!HI51="","",'[1]BASE'!HI51)</f>
        <v>XXXX</v>
      </c>
      <c r="N50" s="196" t="str">
        <f>IF('[1]BASE'!HJ51="","",'[1]BASE'!HJ51)</f>
        <v>XXXX</v>
      </c>
      <c r="O50" s="196" t="str">
        <f>IF('[1]BASE'!HK51="","",'[1]BASE'!HK51)</f>
        <v>XXXX</v>
      </c>
      <c r="P50" s="196" t="str">
        <f>IF('[1]BASE'!HL51="","",'[1]BASE'!HL51)</f>
        <v>XXXX</v>
      </c>
      <c r="Q50" s="196" t="str">
        <f>IF('[1]BASE'!HM51="","",'[1]BASE'!HM51)</f>
        <v>XXXX</v>
      </c>
      <c r="R50" s="196" t="str">
        <f>IF('[1]BASE'!HN51="","",'[1]BASE'!HN51)</f>
        <v>XXXX</v>
      </c>
      <c r="S50" s="196" t="str">
        <f>IF('[1]BASE'!HO51="","",'[1]BASE'!HO51)</f>
        <v>XXXX</v>
      </c>
      <c r="T50" s="196" t="str">
        <f>IF('[1]BASE'!HP51="","",'[1]BASE'!HP51)</f>
        <v>XXXX</v>
      </c>
      <c r="U50" s="197"/>
      <c r="V50" s="194"/>
    </row>
    <row r="51" spans="2:22" s="20" customFormat="1" ht="19.5" customHeight="1">
      <c r="B51" s="190"/>
      <c r="C51" s="195">
        <f>+'[1]BASE'!C52</f>
        <v>36</v>
      </c>
      <c r="D51" s="195">
        <f>+'[1]BASE'!D52</f>
        <v>2621</v>
      </c>
      <c r="E51" s="195" t="str">
        <f>+'[1]BASE'!E52</f>
        <v>LUJAN - MALV.2 - CATONAS 2 - MORÓN 2</v>
      </c>
      <c r="F51" s="195">
        <f>+'[1]BASE'!F52</f>
        <v>132</v>
      </c>
      <c r="G51" s="195">
        <f>+'[1]BASE'!G52</f>
        <v>44.56</v>
      </c>
      <c r="H51" s="195" t="str">
        <f>+'[1]BASE'!H52</f>
        <v>A</v>
      </c>
      <c r="I51" s="196">
        <f>IF('[1]BASE'!HE52="","",'[1]BASE'!HE52)</f>
      </c>
      <c r="J51" s="196">
        <f>IF('[1]BASE'!HF52="","",'[1]BASE'!HF52)</f>
      </c>
      <c r="K51" s="196">
        <f>IF('[1]BASE'!HG52="","",'[1]BASE'!HG52)</f>
        <v>2</v>
      </c>
      <c r="L51" s="196">
        <f>IF('[1]BASE'!HH52="","",'[1]BASE'!HH52)</f>
      </c>
      <c r="M51" s="196">
        <f>IF('[1]BASE'!HI52="","",'[1]BASE'!HI52)</f>
      </c>
      <c r="N51" s="196">
        <f>IF('[1]BASE'!HJ52="","",'[1]BASE'!HJ52)</f>
      </c>
      <c r="O51" s="196">
        <f>IF('[1]BASE'!HK52="","",'[1]BASE'!HK52)</f>
      </c>
      <c r="P51" s="196">
        <f>IF('[1]BASE'!HL52="","",'[1]BASE'!HL52)</f>
      </c>
      <c r="Q51" s="196">
        <f>IF('[1]BASE'!HM52="","",'[1]BASE'!HM52)</f>
        <v>1</v>
      </c>
      <c r="R51" s="196">
        <f>IF('[1]BASE'!HN52="","",'[1]BASE'!HN52)</f>
        <v>1</v>
      </c>
      <c r="S51" s="196">
        <f>IF('[1]BASE'!HO52="","",'[1]BASE'!HO52)</f>
      </c>
      <c r="T51" s="196">
        <f>IF('[1]BASE'!HP52="","",'[1]BASE'!HP52)</f>
      </c>
      <c r="U51" s="197"/>
      <c r="V51" s="194"/>
    </row>
    <row r="52" spans="2:22" s="20" customFormat="1" ht="19.5" customHeight="1">
      <c r="B52" s="190"/>
      <c r="C52" s="195">
        <f>+'[1]BASE'!C53</f>
        <v>37</v>
      </c>
      <c r="D52" s="195">
        <f>+'[1]BASE'!D53</f>
        <v>1442</v>
      </c>
      <c r="E52" s="195" t="str">
        <f>+'[1]BASE'!E53</f>
        <v>MAR DE AJO - PINAMAR</v>
      </c>
      <c r="F52" s="195">
        <f>+'[1]BASE'!F53</f>
        <v>132</v>
      </c>
      <c r="G52" s="195">
        <f>+'[1]BASE'!G53</f>
        <v>46.4</v>
      </c>
      <c r="H52" s="195" t="str">
        <f>+'[1]BASE'!H53</f>
        <v>C</v>
      </c>
      <c r="I52" s="196">
        <f>IF('[1]BASE'!HE53="","",'[1]BASE'!HE53)</f>
      </c>
      <c r="J52" s="196">
        <f>IF('[1]BASE'!HF53="","",'[1]BASE'!HF53)</f>
      </c>
      <c r="K52" s="196">
        <f>IF('[1]BASE'!HG53="","",'[1]BASE'!HG53)</f>
      </c>
      <c r="L52" s="196">
        <f>IF('[1]BASE'!HH53="","",'[1]BASE'!HH53)</f>
      </c>
      <c r="M52" s="196">
        <f>IF('[1]BASE'!HI53="","",'[1]BASE'!HI53)</f>
      </c>
      <c r="N52" s="196">
        <f>IF('[1]BASE'!HJ53="","",'[1]BASE'!HJ53)</f>
      </c>
      <c r="O52" s="196">
        <f>IF('[1]BASE'!HK53="","",'[1]BASE'!HK53)</f>
      </c>
      <c r="P52" s="196">
        <f>IF('[1]BASE'!HL53="","",'[1]BASE'!HL53)</f>
      </c>
      <c r="Q52" s="196">
        <f>IF('[1]BASE'!HM53="","",'[1]BASE'!HM53)</f>
      </c>
      <c r="R52" s="196">
        <f>IF('[1]BASE'!HN53="","",'[1]BASE'!HN53)</f>
      </c>
      <c r="S52" s="196">
        <f>IF('[1]BASE'!HO53="","",'[1]BASE'!HO53)</f>
      </c>
      <c r="T52" s="196">
        <f>IF('[1]BASE'!HP53="","",'[1]BASE'!HP53)</f>
      </c>
      <c r="U52" s="197"/>
      <c r="V52" s="194"/>
    </row>
    <row r="53" spans="2:22" s="20" customFormat="1" ht="19.5" customHeight="1">
      <c r="B53" s="190"/>
      <c r="C53" s="195">
        <f>+'[1]BASE'!C54</f>
        <v>38</v>
      </c>
      <c r="D53" s="195">
        <f>+'[1]BASE'!D54</f>
        <v>1525</v>
      </c>
      <c r="E53" s="195" t="str">
        <f>+'[1]BASE'!E54</f>
        <v>MAR DEL PLATA - MIRAMAR</v>
      </c>
      <c r="F53" s="195">
        <f>+'[1]BASE'!F54</f>
        <v>132</v>
      </c>
      <c r="G53" s="195">
        <f>+'[1]BASE'!G54</f>
        <v>39.29</v>
      </c>
      <c r="H53" s="195" t="str">
        <f>+'[1]BASE'!H54</f>
        <v>C</v>
      </c>
      <c r="I53" s="196">
        <f>IF('[1]BASE'!HE54="","",'[1]BASE'!HE54)</f>
      </c>
      <c r="J53" s="196">
        <f>IF('[1]BASE'!HF54="","",'[1]BASE'!HF54)</f>
      </c>
      <c r="K53" s="196">
        <f>IF('[1]BASE'!HG54="","",'[1]BASE'!HG54)</f>
      </c>
      <c r="L53" s="196">
        <f>IF('[1]BASE'!HH54="","",'[1]BASE'!HH54)</f>
      </c>
      <c r="M53" s="196">
        <f>IF('[1]BASE'!HI54="","",'[1]BASE'!HI54)</f>
      </c>
      <c r="N53" s="196">
        <f>IF('[1]BASE'!HJ54="","",'[1]BASE'!HJ54)</f>
      </c>
      <c r="O53" s="196">
        <f>IF('[1]BASE'!HK54="","",'[1]BASE'!HK54)</f>
      </c>
      <c r="P53" s="196">
        <f>IF('[1]BASE'!HL54="","",'[1]BASE'!HL54)</f>
      </c>
      <c r="Q53" s="196">
        <f>IF('[1]BASE'!HM54="","",'[1]BASE'!HM54)</f>
        <v>1</v>
      </c>
      <c r="R53" s="196">
        <f>IF('[1]BASE'!HN54="","",'[1]BASE'!HN54)</f>
      </c>
      <c r="S53" s="196">
        <f>IF('[1]BASE'!HO54="","",'[1]BASE'!HO54)</f>
      </c>
      <c r="T53" s="196">
        <f>IF('[1]BASE'!HP54="","",'[1]BASE'!HP54)</f>
      </c>
      <c r="U53" s="197"/>
      <c r="V53" s="194"/>
    </row>
    <row r="54" spans="2:22" s="20" customFormat="1" ht="19.5" customHeight="1">
      <c r="B54" s="190"/>
      <c r="C54" s="195">
        <f>+'[1]BASE'!C55</f>
        <v>39</v>
      </c>
      <c r="D54" s="195" t="str">
        <f>+'[1]BASE'!D55</f>
        <v>CE-002</v>
      </c>
      <c r="E54" s="195" t="str">
        <f>+'[1]BASE'!E55</f>
        <v>MAR DEL PLATA - QUEQUEN -NECOCHEA</v>
      </c>
      <c r="F54" s="195">
        <f>+'[1]BASE'!F55</f>
        <v>132</v>
      </c>
      <c r="G54" s="195">
        <f>+'[1]BASE'!G55</f>
        <v>129</v>
      </c>
      <c r="H54" s="195" t="str">
        <f>+'[1]BASE'!H55</f>
        <v>B</v>
      </c>
      <c r="I54" s="196">
        <f>IF('[1]BASE'!HE55="","",'[1]BASE'!HE55)</f>
      </c>
      <c r="J54" s="196">
        <f>IF('[1]BASE'!HF55="","",'[1]BASE'!HF55)</f>
      </c>
      <c r="K54" s="196">
        <f>IF('[1]BASE'!HG55="","",'[1]BASE'!HG55)</f>
      </c>
      <c r="L54" s="196">
        <f>IF('[1]BASE'!HH55="","",'[1]BASE'!HH55)</f>
      </c>
      <c r="M54" s="196">
        <f>IF('[1]BASE'!HI55="","",'[1]BASE'!HI55)</f>
      </c>
      <c r="N54" s="196">
        <f>IF('[1]BASE'!HJ55="","",'[1]BASE'!HJ55)</f>
      </c>
      <c r="O54" s="196">
        <f>IF('[1]BASE'!HK55="","",'[1]BASE'!HK55)</f>
      </c>
      <c r="P54" s="196">
        <f>IF('[1]BASE'!HL55="","",'[1]BASE'!HL55)</f>
      </c>
      <c r="Q54" s="196">
        <f>IF('[1]BASE'!HM55="","",'[1]BASE'!HM55)</f>
      </c>
      <c r="R54" s="196">
        <f>IF('[1]BASE'!HN55="","",'[1]BASE'!HN55)</f>
      </c>
      <c r="S54" s="196">
        <f>IF('[1]BASE'!HO55="","",'[1]BASE'!HO55)</f>
      </c>
      <c r="T54" s="196">
        <f>IF('[1]BASE'!HP55="","",'[1]BASE'!HP55)</f>
      </c>
      <c r="U54" s="197"/>
      <c r="V54" s="194"/>
    </row>
    <row r="55" spans="2:22" s="20" customFormat="1" ht="19.5" customHeight="1">
      <c r="B55" s="190"/>
      <c r="C55" s="195">
        <f>+'[1]BASE'!C56</f>
        <v>40</v>
      </c>
      <c r="D55" s="195">
        <f>+'[1]BASE'!D56</f>
        <v>1410</v>
      </c>
      <c r="E55" s="195" t="str">
        <f>+'[1]BASE'!E56</f>
        <v>MERCEDES B.A. - LUJAN</v>
      </c>
      <c r="F55" s="195">
        <f>+'[1]BASE'!F56</f>
        <v>132</v>
      </c>
      <c r="G55" s="195">
        <f>+'[1]BASE'!G56</f>
        <v>41.3</v>
      </c>
      <c r="H55" s="195" t="str">
        <f>+'[1]BASE'!H56</f>
        <v>B</v>
      </c>
      <c r="I55" s="196">
        <f>IF('[1]BASE'!HE56="","",'[1]BASE'!HE56)</f>
      </c>
      <c r="J55" s="196">
        <f>IF('[1]BASE'!HF56="","",'[1]BASE'!HF56)</f>
      </c>
      <c r="K55" s="196">
        <f>IF('[1]BASE'!HG56="","",'[1]BASE'!HG56)</f>
      </c>
      <c r="L55" s="196">
        <f>IF('[1]BASE'!HH56="","",'[1]BASE'!HH56)</f>
      </c>
      <c r="M55" s="196">
        <f>IF('[1]BASE'!HI56="","",'[1]BASE'!HI56)</f>
      </c>
      <c r="N55" s="196">
        <f>IF('[1]BASE'!HJ56="","",'[1]BASE'!HJ56)</f>
      </c>
      <c r="O55" s="196">
        <f>IF('[1]BASE'!HK56="","",'[1]BASE'!HK56)</f>
      </c>
      <c r="P55" s="196">
        <f>IF('[1]BASE'!HL56="","",'[1]BASE'!HL56)</f>
        <v>1</v>
      </c>
      <c r="Q55" s="196">
        <f>IF('[1]BASE'!HM56="","",'[1]BASE'!HM56)</f>
      </c>
      <c r="R55" s="196">
        <f>IF('[1]BASE'!HN56="","",'[1]BASE'!HN56)</f>
      </c>
      <c r="S55" s="196">
        <f>IF('[1]BASE'!HO56="","",'[1]BASE'!HO56)</f>
      </c>
      <c r="T55" s="196">
        <f>IF('[1]BASE'!HP56="","",'[1]BASE'!HP56)</f>
      </c>
      <c r="U55" s="197"/>
      <c r="V55" s="194"/>
    </row>
    <row r="56" spans="2:22" s="20" customFormat="1" ht="19.5" customHeight="1">
      <c r="B56" s="190"/>
      <c r="C56" s="195">
        <f>+'[1]BASE'!C57</f>
        <v>41</v>
      </c>
      <c r="D56" s="195">
        <f>+'[1]BASE'!D57</f>
        <v>1529</v>
      </c>
      <c r="E56" s="195" t="str">
        <f>+'[1]BASE'!E57</f>
        <v>MIRAMAR - NECOCHEA</v>
      </c>
      <c r="F56" s="195">
        <f>+'[1]BASE'!F57</f>
        <v>132</v>
      </c>
      <c r="G56" s="195">
        <f>+'[1]BASE'!G57</f>
        <v>103.29</v>
      </c>
      <c r="H56" s="195" t="str">
        <f>+'[1]BASE'!H57</f>
        <v>A</v>
      </c>
      <c r="I56" s="196">
        <f>IF('[1]BASE'!HE57="","",'[1]BASE'!HE57)</f>
      </c>
      <c r="J56" s="196">
        <f>IF('[1]BASE'!HF57="","",'[1]BASE'!HF57)</f>
      </c>
      <c r="K56" s="196">
        <f>IF('[1]BASE'!HG57="","",'[1]BASE'!HG57)</f>
      </c>
      <c r="L56" s="196">
        <f>IF('[1]BASE'!HH57="","",'[1]BASE'!HH57)</f>
      </c>
      <c r="M56" s="196">
        <f>IF('[1]BASE'!HI57="","",'[1]BASE'!HI57)</f>
      </c>
      <c r="N56" s="196">
        <f>IF('[1]BASE'!HJ57="","",'[1]BASE'!HJ57)</f>
      </c>
      <c r="O56" s="196">
        <f>IF('[1]BASE'!HK57="","",'[1]BASE'!HK57)</f>
      </c>
      <c r="P56" s="196">
        <f>IF('[1]BASE'!HL57="","",'[1]BASE'!HL57)</f>
      </c>
      <c r="Q56" s="196">
        <f>IF('[1]BASE'!HM57="","",'[1]BASE'!HM57)</f>
      </c>
      <c r="R56" s="196">
        <f>IF('[1]BASE'!HN57="","",'[1]BASE'!HN57)</f>
      </c>
      <c r="S56" s="196">
        <f>IF('[1]BASE'!HO57="","",'[1]BASE'!HO57)</f>
      </c>
      <c r="T56" s="196">
        <f>IF('[1]BASE'!HP57="","",'[1]BASE'!HP57)</f>
      </c>
      <c r="U56" s="197"/>
      <c r="V56" s="194"/>
    </row>
    <row r="57" spans="2:22" s="20" customFormat="1" ht="19.5" customHeight="1">
      <c r="B57" s="190"/>
      <c r="C57" s="195">
        <f>+'[1]BASE'!C58</f>
        <v>42</v>
      </c>
      <c r="D57" s="195">
        <f>+'[1]BASE'!D58</f>
        <v>1417</v>
      </c>
      <c r="E57" s="195" t="str">
        <f>+'[1]BASE'!E58</f>
        <v>MONTE - CHASCOMUS</v>
      </c>
      <c r="F57" s="195">
        <f>+'[1]BASE'!F58</f>
        <v>132</v>
      </c>
      <c r="G57" s="195">
        <f>+'[1]BASE'!G58</f>
        <v>114</v>
      </c>
      <c r="H57" s="195" t="str">
        <f>+'[1]BASE'!H58</f>
        <v>C</v>
      </c>
      <c r="I57" s="196">
        <f>IF('[1]BASE'!HE58="","",'[1]BASE'!HE58)</f>
      </c>
      <c r="J57" s="196">
        <f>IF('[1]BASE'!HF58="","",'[1]BASE'!HF58)</f>
      </c>
      <c r="K57" s="196">
        <f>IF('[1]BASE'!HG58="","",'[1]BASE'!HG58)</f>
      </c>
      <c r="L57" s="196">
        <f>IF('[1]BASE'!HH58="","",'[1]BASE'!HH58)</f>
      </c>
      <c r="M57" s="196">
        <f>IF('[1]BASE'!HI58="","",'[1]BASE'!HI58)</f>
      </c>
      <c r="N57" s="196">
        <f>IF('[1]BASE'!HJ58="","",'[1]BASE'!HJ58)</f>
      </c>
      <c r="O57" s="196">
        <f>IF('[1]BASE'!HK58="","",'[1]BASE'!HK58)</f>
      </c>
      <c r="P57" s="196">
        <f>IF('[1]BASE'!HL58="","",'[1]BASE'!HL58)</f>
      </c>
      <c r="Q57" s="196">
        <f>IF('[1]BASE'!HM58="","",'[1]BASE'!HM58)</f>
      </c>
      <c r="R57" s="196">
        <f>IF('[1]BASE'!HN58="","",'[1]BASE'!HN58)</f>
      </c>
      <c r="S57" s="196">
        <f>IF('[1]BASE'!HO58="","",'[1]BASE'!HO58)</f>
      </c>
      <c r="T57" s="196">
        <f>IF('[1]BASE'!HP58="","",'[1]BASE'!HP58)</f>
      </c>
      <c r="U57" s="197"/>
      <c r="V57" s="194"/>
    </row>
    <row r="58" spans="2:22" s="20" customFormat="1" ht="19.5" customHeight="1" hidden="1">
      <c r="B58" s="190"/>
      <c r="C58" s="195">
        <f>+'[1]BASE'!C59</f>
        <v>43</v>
      </c>
      <c r="D58" s="195">
        <f>+'[1]BASE'!D59</f>
        <v>1545</v>
      </c>
      <c r="E58" s="195" t="str">
        <f>+'[1]BASE'!E59</f>
        <v>NORTE II - PETROQ. BAHIA BLANCA</v>
      </c>
      <c r="F58" s="195">
        <f>+'[1]BASE'!F59</f>
        <v>132</v>
      </c>
      <c r="G58" s="195">
        <f>+'[1]BASE'!G59</f>
        <v>30</v>
      </c>
      <c r="H58" s="195" t="str">
        <f>+'[1]BASE'!H59</f>
        <v>C</v>
      </c>
      <c r="I58" s="196" t="str">
        <f>IF('[1]BASE'!HE59="","",'[1]BASE'!HE59)</f>
        <v>XXXX</v>
      </c>
      <c r="J58" s="196" t="str">
        <f>IF('[1]BASE'!HF59="","",'[1]BASE'!HF59)</f>
        <v>XXXX</v>
      </c>
      <c r="K58" s="196" t="str">
        <f>IF('[1]BASE'!HG59="","",'[1]BASE'!HG59)</f>
        <v>XXXX</v>
      </c>
      <c r="L58" s="196" t="str">
        <f>IF('[1]BASE'!HH59="","",'[1]BASE'!HH59)</f>
        <v>XXXX</v>
      </c>
      <c r="M58" s="196" t="str">
        <f>IF('[1]BASE'!HI59="","",'[1]BASE'!HI59)</f>
        <v>XXXX</v>
      </c>
      <c r="N58" s="196" t="str">
        <f>IF('[1]BASE'!HJ59="","",'[1]BASE'!HJ59)</f>
        <v>XXXX</v>
      </c>
      <c r="O58" s="196" t="str">
        <f>IF('[1]BASE'!HK59="","",'[1]BASE'!HK59)</f>
        <v>XXXX</v>
      </c>
      <c r="P58" s="196" t="str">
        <f>IF('[1]BASE'!HL59="","",'[1]BASE'!HL59)</f>
        <v>XXXX</v>
      </c>
      <c r="Q58" s="196" t="str">
        <f>IF('[1]BASE'!HM59="","",'[1]BASE'!HM59)</f>
        <v>XXXX</v>
      </c>
      <c r="R58" s="196" t="str">
        <f>IF('[1]BASE'!HN59="","",'[1]BASE'!HN59)</f>
        <v>XXXX</v>
      </c>
      <c r="S58" s="196" t="str">
        <f>IF('[1]BASE'!HO59="","",'[1]BASE'!HO59)</f>
        <v>XXXX</v>
      </c>
      <c r="T58" s="196" t="str">
        <f>IF('[1]BASE'!HP59="","",'[1]BASE'!HP59)</f>
        <v>XXXX</v>
      </c>
      <c r="U58" s="197"/>
      <c r="V58" s="194"/>
    </row>
    <row r="59" spans="2:22" s="20" customFormat="1" ht="19.5" customHeight="1">
      <c r="B59" s="190"/>
      <c r="C59" s="195">
        <f>+'[1]BASE'!C60</f>
        <v>44</v>
      </c>
      <c r="D59" s="195">
        <f>+'[1]BASE'!D60</f>
        <v>2648</v>
      </c>
      <c r="E59" s="195" t="str">
        <f>+'[1]BASE'!E60</f>
        <v>NUEVA CAMPANA - SIDERCA 1</v>
      </c>
      <c r="F59" s="195">
        <f>+'[1]BASE'!F60</f>
        <v>132</v>
      </c>
      <c r="G59" s="195">
        <f>+'[1]BASE'!G60</f>
        <v>3.2</v>
      </c>
      <c r="H59" s="195" t="str">
        <f>+'[1]BASE'!H60</f>
        <v>C</v>
      </c>
      <c r="I59" s="196">
        <f>IF('[1]BASE'!HE60="","",'[1]BASE'!HE60)</f>
      </c>
      <c r="J59" s="196">
        <f>IF('[1]BASE'!HF60="","",'[1]BASE'!HF60)</f>
      </c>
      <c r="K59" s="196">
        <f>IF('[1]BASE'!HG60="","",'[1]BASE'!HG60)</f>
      </c>
      <c r="L59" s="196">
        <f>IF('[1]BASE'!HH60="","",'[1]BASE'!HH60)</f>
      </c>
      <c r="M59" s="196">
        <f>IF('[1]BASE'!HI60="","",'[1]BASE'!HI60)</f>
      </c>
      <c r="N59" s="196">
        <f>IF('[1]BASE'!HJ60="","",'[1]BASE'!HJ60)</f>
      </c>
      <c r="O59" s="196">
        <f>IF('[1]BASE'!HK60="","",'[1]BASE'!HK60)</f>
      </c>
      <c r="P59" s="196">
        <f>IF('[1]BASE'!HL60="","",'[1]BASE'!HL60)</f>
      </c>
      <c r="Q59" s="196">
        <f>IF('[1]BASE'!HM60="","",'[1]BASE'!HM60)</f>
      </c>
      <c r="R59" s="196">
        <f>IF('[1]BASE'!HN60="","",'[1]BASE'!HN60)</f>
      </c>
      <c r="S59" s="196">
        <f>IF('[1]BASE'!HO60="","",'[1]BASE'!HO60)</f>
      </c>
      <c r="T59" s="196">
        <f>IF('[1]BASE'!HP60="","",'[1]BASE'!HP60)</f>
      </c>
      <c r="U59" s="197"/>
      <c r="V59" s="194"/>
    </row>
    <row r="60" spans="2:22" s="20" customFormat="1" ht="19.5" customHeight="1" hidden="1">
      <c r="B60" s="190"/>
      <c r="C60" s="195">
        <f>+'[1]BASE'!C61</f>
        <v>45</v>
      </c>
      <c r="D60" s="195" t="str">
        <f>+'[1]BASE'!D61</f>
        <v>CE-000</v>
      </c>
      <c r="E60" s="195" t="str">
        <f>+'[1]BASE'!E61</f>
        <v>NUEVA CAMPANA - ZARATE</v>
      </c>
      <c r="F60" s="195">
        <f>+'[1]BASE'!F61</f>
        <v>132</v>
      </c>
      <c r="G60" s="195">
        <f>+'[1]BASE'!G61</f>
        <v>10.6</v>
      </c>
      <c r="H60" s="195" t="str">
        <f>+'[1]BASE'!H61</f>
        <v>C</v>
      </c>
      <c r="I60" s="196" t="str">
        <f>IF('[1]BASE'!HE61="","",'[1]BASE'!HE61)</f>
        <v>XXXX</v>
      </c>
      <c r="J60" s="196" t="str">
        <f>IF('[1]BASE'!HF61="","",'[1]BASE'!HF61)</f>
        <v>XXXX</v>
      </c>
      <c r="K60" s="196" t="str">
        <f>IF('[1]BASE'!HG61="","",'[1]BASE'!HG61)</f>
        <v>XXXX</v>
      </c>
      <c r="L60" s="196" t="str">
        <f>IF('[1]BASE'!HH61="","",'[1]BASE'!HH61)</f>
        <v>XXXX</v>
      </c>
      <c r="M60" s="196" t="str">
        <f>IF('[1]BASE'!HI61="","",'[1]BASE'!HI61)</f>
        <v>XXXX</v>
      </c>
      <c r="N60" s="196" t="str">
        <f>IF('[1]BASE'!HJ61="","",'[1]BASE'!HJ61)</f>
        <v>XXXX</v>
      </c>
      <c r="O60" s="196" t="str">
        <f>IF('[1]BASE'!HK61="","",'[1]BASE'!HK61)</f>
        <v>XXXX</v>
      </c>
      <c r="P60" s="196" t="str">
        <f>IF('[1]BASE'!HL61="","",'[1]BASE'!HL61)</f>
        <v>XXXX</v>
      </c>
      <c r="Q60" s="196" t="str">
        <f>IF('[1]BASE'!HM61="","",'[1]BASE'!HM61)</f>
        <v>XXXX</v>
      </c>
      <c r="R60" s="196" t="str">
        <f>IF('[1]BASE'!HN61="","",'[1]BASE'!HN61)</f>
        <v>XXXX</v>
      </c>
      <c r="S60" s="196" t="str">
        <f>IF('[1]BASE'!HO61="","",'[1]BASE'!HO61)</f>
        <v>XXXX</v>
      </c>
      <c r="T60" s="196" t="str">
        <f>IF('[1]BASE'!HP61="","",'[1]BASE'!HP61)</f>
        <v>XXXX</v>
      </c>
      <c r="U60" s="197"/>
      <c r="V60" s="194"/>
    </row>
    <row r="61" spans="2:22" s="20" customFormat="1" ht="19.5" customHeight="1">
      <c r="B61" s="190"/>
      <c r="C61" s="195">
        <f>+'[1]BASE'!C62</f>
        <v>46</v>
      </c>
      <c r="D61" s="195">
        <f>+'[1]BASE'!D62</f>
        <v>1433</v>
      </c>
      <c r="E61" s="195" t="str">
        <f>+'[1]BASE'!E62</f>
        <v>NUEVA CAMPANA - SIDERCA "0"</v>
      </c>
      <c r="F61" s="195">
        <f>+'[1]BASE'!F62</f>
        <v>132</v>
      </c>
      <c r="G61" s="195">
        <f>+'[1]BASE'!G62</f>
        <v>2.2</v>
      </c>
      <c r="H61" s="195" t="str">
        <f>+'[1]BASE'!H62</f>
        <v>C</v>
      </c>
      <c r="I61" s="196">
        <f>IF('[1]BASE'!HE62="","",'[1]BASE'!HE62)</f>
      </c>
      <c r="J61" s="196">
        <f>IF('[1]BASE'!HF62="","",'[1]BASE'!HF62)</f>
      </c>
      <c r="K61" s="196">
        <f>IF('[1]BASE'!HG62="","",'[1]BASE'!HG62)</f>
      </c>
      <c r="L61" s="196">
        <f>IF('[1]BASE'!HH62="","",'[1]BASE'!HH62)</f>
      </c>
      <c r="M61" s="196">
        <f>IF('[1]BASE'!HI62="","",'[1]BASE'!HI62)</f>
      </c>
      <c r="N61" s="196">
        <f>IF('[1]BASE'!HJ62="","",'[1]BASE'!HJ62)</f>
      </c>
      <c r="O61" s="196">
        <f>IF('[1]BASE'!HK62="","",'[1]BASE'!HK62)</f>
      </c>
      <c r="P61" s="196">
        <f>IF('[1]BASE'!HL62="","",'[1]BASE'!HL62)</f>
      </c>
      <c r="Q61" s="196">
        <f>IF('[1]BASE'!HM62="","",'[1]BASE'!HM62)</f>
      </c>
      <c r="R61" s="196">
        <f>IF('[1]BASE'!HN62="","",'[1]BASE'!HN62)</f>
      </c>
      <c r="S61" s="196">
        <f>IF('[1]BASE'!HO62="","",'[1]BASE'!HO62)</f>
      </c>
      <c r="T61" s="196">
        <f>IF('[1]BASE'!HP62="","",'[1]BASE'!HP62)</f>
      </c>
      <c r="U61" s="197"/>
      <c r="V61" s="194"/>
    </row>
    <row r="62" spans="2:22" s="20" customFormat="1" ht="19.5" customHeight="1">
      <c r="B62" s="190"/>
      <c r="C62" s="195">
        <f>+'[1]BASE'!C63</f>
        <v>47</v>
      </c>
      <c r="D62" s="195">
        <f>+'[1]BASE'!D63</f>
        <v>1450</v>
      </c>
      <c r="E62" s="195" t="str">
        <f>+'[1]BASE'!E63</f>
        <v>OLAVARRIA - AZUL</v>
      </c>
      <c r="F62" s="195">
        <f>+'[1]BASE'!F63</f>
        <v>132</v>
      </c>
      <c r="G62" s="195">
        <f>+'[1]BASE'!G63</f>
        <v>51.4</v>
      </c>
      <c r="H62" s="195" t="str">
        <f>+'[1]BASE'!H63</f>
        <v>C</v>
      </c>
      <c r="I62" s="196">
        <f>IF('[1]BASE'!HE63="","",'[1]BASE'!HE63)</f>
        <v>1</v>
      </c>
      <c r="J62" s="196">
        <f>IF('[1]BASE'!HF63="","",'[1]BASE'!HF63)</f>
      </c>
      <c r="K62" s="196">
        <f>IF('[1]BASE'!HG63="","",'[1]BASE'!HG63)</f>
      </c>
      <c r="L62" s="196">
        <f>IF('[1]BASE'!HH63="","",'[1]BASE'!HH63)</f>
        <v>1</v>
      </c>
      <c r="M62" s="196">
        <f>IF('[1]BASE'!HI63="","",'[1]BASE'!HI63)</f>
      </c>
      <c r="N62" s="196">
        <f>IF('[1]BASE'!HJ63="","",'[1]BASE'!HJ63)</f>
      </c>
      <c r="O62" s="196">
        <f>IF('[1]BASE'!HK63="","",'[1]BASE'!HK63)</f>
      </c>
      <c r="P62" s="196">
        <f>IF('[1]BASE'!HL63="","",'[1]BASE'!HL63)</f>
      </c>
      <c r="Q62" s="196">
        <f>IF('[1]BASE'!HM63="","",'[1]BASE'!HM63)</f>
      </c>
      <c r="R62" s="196">
        <f>IF('[1]BASE'!HN63="","",'[1]BASE'!HN63)</f>
      </c>
      <c r="S62" s="196">
        <f>IF('[1]BASE'!HO63="","",'[1]BASE'!HO63)</f>
      </c>
      <c r="T62" s="196">
        <f>IF('[1]BASE'!HP63="","",'[1]BASE'!HP63)</f>
      </c>
      <c r="U62" s="197"/>
      <c r="V62" s="194"/>
    </row>
    <row r="63" spans="2:22" s="20" customFormat="1" ht="19.5" customHeight="1" hidden="1">
      <c r="B63" s="190"/>
      <c r="C63" s="195">
        <f>+'[1]BASE'!C64</f>
        <v>48</v>
      </c>
      <c r="D63" s="195" t="str">
        <f>+'[1]BASE'!D64</f>
        <v>CE-000</v>
      </c>
      <c r="E63" s="195" t="str">
        <f>+'[1]BASE'!E64</f>
        <v>OLAVARRIA - GONZALEZ CHAVEZ</v>
      </c>
      <c r="F63" s="195">
        <f>+'[1]BASE'!F64</f>
        <v>132</v>
      </c>
      <c r="G63" s="195">
        <f>+'[1]BASE'!G64</f>
        <v>152</v>
      </c>
      <c r="H63" s="195" t="str">
        <f>+'[1]BASE'!H64</f>
        <v>C</v>
      </c>
      <c r="I63" s="196" t="str">
        <f>IF('[1]BASE'!HE64="","",'[1]BASE'!HE64)</f>
        <v>XXXX</v>
      </c>
      <c r="J63" s="196" t="str">
        <f>IF('[1]BASE'!HF64="","",'[1]BASE'!HF64)</f>
        <v>XXXX</v>
      </c>
      <c r="K63" s="196" t="str">
        <f>IF('[1]BASE'!HG64="","",'[1]BASE'!HG64)</f>
        <v>XXXX</v>
      </c>
      <c r="L63" s="196" t="str">
        <f>IF('[1]BASE'!HH64="","",'[1]BASE'!HH64)</f>
        <v>XXXX</v>
      </c>
      <c r="M63" s="196" t="str">
        <f>IF('[1]BASE'!HI64="","",'[1]BASE'!HI64)</f>
        <v>XXXX</v>
      </c>
      <c r="N63" s="196" t="str">
        <f>IF('[1]BASE'!HJ64="","",'[1]BASE'!HJ64)</f>
        <v>XXXX</v>
      </c>
      <c r="O63" s="196" t="str">
        <f>IF('[1]BASE'!HK64="","",'[1]BASE'!HK64)</f>
        <v>XXXX</v>
      </c>
      <c r="P63" s="196" t="str">
        <f>IF('[1]BASE'!HL64="","",'[1]BASE'!HL64)</f>
        <v>XXXX</v>
      </c>
      <c r="Q63" s="196" t="str">
        <f>IF('[1]BASE'!HM64="","",'[1]BASE'!HM64)</f>
        <v>XXXX</v>
      </c>
      <c r="R63" s="196" t="str">
        <f>IF('[1]BASE'!HN64="","",'[1]BASE'!HN64)</f>
        <v>XXXX</v>
      </c>
      <c r="S63" s="196" t="str">
        <f>IF('[1]BASE'!HO64="","",'[1]BASE'!HO64)</f>
        <v>XXXX</v>
      </c>
      <c r="T63" s="196" t="str">
        <f>IF('[1]BASE'!HP64="","",'[1]BASE'!HP64)</f>
        <v>XXXX</v>
      </c>
      <c r="U63" s="197"/>
      <c r="V63" s="194"/>
    </row>
    <row r="64" spans="2:22" s="20" customFormat="1" ht="19.5" customHeight="1">
      <c r="B64" s="190"/>
      <c r="C64" s="195">
        <f>+'[1]BASE'!C65</f>
        <v>49</v>
      </c>
      <c r="D64" s="195">
        <f>+'[1]BASE'!D65</f>
        <v>1446</v>
      </c>
      <c r="E64" s="195" t="str">
        <f>+'[1]BASE'!E65</f>
        <v>OLAVARRIA - HENDERSON</v>
      </c>
      <c r="F64" s="195">
        <f>+'[1]BASE'!F65</f>
        <v>132</v>
      </c>
      <c r="G64" s="195">
        <f>+'[1]BASE'!G65</f>
        <v>139.9</v>
      </c>
      <c r="H64" s="195" t="str">
        <f>+'[1]BASE'!H65</f>
        <v>C</v>
      </c>
      <c r="I64" s="196">
        <f>IF('[1]BASE'!HE65="","",'[1]BASE'!HE65)</f>
      </c>
      <c r="J64" s="196">
        <f>IF('[1]BASE'!HF65="","",'[1]BASE'!HF65)</f>
      </c>
      <c r="K64" s="196">
        <f>IF('[1]BASE'!HG65="","",'[1]BASE'!HG65)</f>
      </c>
      <c r="L64" s="196">
        <f>IF('[1]BASE'!HH65="","",'[1]BASE'!HH65)</f>
      </c>
      <c r="M64" s="196">
        <f>IF('[1]BASE'!HI65="","",'[1]BASE'!HI65)</f>
      </c>
      <c r="N64" s="196">
        <f>IF('[1]BASE'!HJ65="","",'[1]BASE'!HJ65)</f>
      </c>
      <c r="O64" s="196">
        <f>IF('[1]BASE'!HK65="","",'[1]BASE'!HK65)</f>
      </c>
      <c r="P64" s="196">
        <f>IF('[1]BASE'!HL65="","",'[1]BASE'!HL65)</f>
      </c>
      <c r="Q64" s="196">
        <f>IF('[1]BASE'!HM65="","",'[1]BASE'!HM65)</f>
      </c>
      <c r="R64" s="196">
        <f>IF('[1]BASE'!HN65="","",'[1]BASE'!HN65)</f>
      </c>
      <c r="S64" s="196">
        <f>IF('[1]BASE'!HO65="","",'[1]BASE'!HO65)</f>
      </c>
      <c r="T64" s="196">
        <f>IF('[1]BASE'!HP65="","",'[1]BASE'!HP65)</f>
      </c>
      <c r="U64" s="197"/>
      <c r="V64" s="194"/>
    </row>
    <row r="65" spans="2:22" s="20" customFormat="1" ht="19.5" customHeight="1">
      <c r="B65" s="190"/>
      <c r="C65" s="195">
        <f>+'[1]BASE'!C66</f>
        <v>50</v>
      </c>
      <c r="D65" s="195" t="str">
        <f>+'[1]BASE'!D66</f>
        <v>CE-000</v>
      </c>
      <c r="E65" s="195" t="str">
        <f>+'[1]BASE'!E66</f>
        <v>OLAVARRIA - LAPRIDA</v>
      </c>
      <c r="F65" s="195">
        <f>+'[1]BASE'!F66</f>
        <v>132</v>
      </c>
      <c r="G65" s="195">
        <f>+'[1]BASE'!G66</f>
        <v>99.7</v>
      </c>
      <c r="H65" s="195" t="str">
        <f>+'[1]BASE'!H66</f>
        <v>C</v>
      </c>
      <c r="I65" s="196" t="str">
        <f>IF('[1]BASE'!HE66="","",'[1]BASE'!HE66)</f>
        <v>XXXX</v>
      </c>
      <c r="J65" s="196" t="str">
        <f>IF('[1]BASE'!HF66="","",'[1]BASE'!HF66)</f>
        <v>XXXX</v>
      </c>
      <c r="K65" s="196" t="str">
        <f>IF('[1]BASE'!HG66="","",'[1]BASE'!HG66)</f>
        <v>XXXX</v>
      </c>
      <c r="L65" s="196" t="str">
        <f>IF('[1]BASE'!HH66="","",'[1]BASE'!HH66)</f>
        <v>XXXX</v>
      </c>
      <c r="M65" s="196" t="str">
        <f>IF('[1]BASE'!HI66="","",'[1]BASE'!HI66)</f>
        <v>XXXX</v>
      </c>
      <c r="N65" s="196" t="str">
        <f>IF('[1]BASE'!HJ66="","",'[1]BASE'!HJ66)</f>
        <v>XXXX</v>
      </c>
      <c r="O65" s="196" t="str">
        <f>IF('[1]BASE'!HK66="","",'[1]BASE'!HK66)</f>
        <v>XXXX</v>
      </c>
      <c r="P65" s="196" t="str">
        <f>IF('[1]BASE'!HL66="","",'[1]BASE'!HL66)</f>
        <v>XXXX</v>
      </c>
      <c r="Q65" s="196" t="str">
        <f>IF('[1]BASE'!HM66="","",'[1]BASE'!HM66)</f>
        <v>XXXX</v>
      </c>
      <c r="R65" s="196" t="str">
        <f>IF('[1]BASE'!HN66="","",'[1]BASE'!HN66)</f>
        <v>XXXX</v>
      </c>
      <c r="S65" s="196" t="str">
        <f>IF('[1]BASE'!HO66="","",'[1]BASE'!HO66)</f>
        <v>XXXX</v>
      </c>
      <c r="T65" s="196" t="str">
        <f>IF('[1]BASE'!HP66="","",'[1]BASE'!HP66)</f>
        <v>XXXX</v>
      </c>
      <c r="U65" s="197"/>
      <c r="V65" s="194"/>
    </row>
    <row r="66" spans="2:22" s="20" customFormat="1" ht="19.5" customHeight="1">
      <c r="B66" s="190"/>
      <c r="C66" s="195">
        <f>+'[1]BASE'!C67</f>
        <v>51</v>
      </c>
      <c r="D66" s="195">
        <f>+'[1]BASE'!D67</f>
        <v>1449</v>
      </c>
      <c r="E66" s="195" t="str">
        <f>+'[1]BASE'!E67</f>
        <v>OLAVARRIA - TANDIL</v>
      </c>
      <c r="F66" s="195">
        <f>+'[1]BASE'!F67</f>
        <v>132</v>
      </c>
      <c r="G66" s="195">
        <f>+'[1]BASE'!G67</f>
        <v>133.2</v>
      </c>
      <c r="H66" s="195" t="str">
        <f>+'[1]BASE'!H67</f>
        <v>A</v>
      </c>
      <c r="I66" s="196">
        <f>IF('[1]BASE'!HE67="","",'[1]BASE'!HE67)</f>
      </c>
      <c r="J66" s="196">
        <f>IF('[1]BASE'!HF67="","",'[1]BASE'!HF67)</f>
      </c>
      <c r="K66" s="196">
        <f>IF('[1]BASE'!HG67="","",'[1]BASE'!HG67)</f>
      </c>
      <c r="L66" s="196">
        <f>IF('[1]BASE'!HH67="","",'[1]BASE'!HH67)</f>
      </c>
      <c r="M66" s="196">
        <f>IF('[1]BASE'!HI67="","",'[1]BASE'!HI67)</f>
      </c>
      <c r="N66" s="196">
        <f>IF('[1]BASE'!HJ67="","",'[1]BASE'!HJ67)</f>
      </c>
      <c r="O66" s="196">
        <f>IF('[1]BASE'!HK67="","",'[1]BASE'!HK67)</f>
        <v>1</v>
      </c>
      <c r="P66" s="196">
        <f>IF('[1]BASE'!HL67="","",'[1]BASE'!HL67)</f>
      </c>
      <c r="Q66" s="196">
        <f>IF('[1]BASE'!HM67="","",'[1]BASE'!HM67)</f>
      </c>
      <c r="R66" s="196">
        <f>IF('[1]BASE'!HN67="","",'[1]BASE'!HN67)</f>
      </c>
      <c r="S66" s="196">
        <f>IF('[1]BASE'!HO67="","",'[1]BASE'!HO67)</f>
      </c>
      <c r="T66" s="196">
        <f>IF('[1]BASE'!HP67="","",'[1]BASE'!HP67)</f>
      </c>
      <c r="U66" s="197"/>
      <c r="V66" s="194"/>
    </row>
    <row r="67" spans="2:22" s="20" customFormat="1" ht="19.5" customHeight="1">
      <c r="B67" s="190"/>
      <c r="C67" s="195">
        <f>+'[1]BASE'!C68</f>
        <v>52</v>
      </c>
      <c r="D67" s="195">
        <f>+'[1]BASE'!D68</f>
        <v>1451</v>
      </c>
      <c r="E67" s="195" t="str">
        <f>+'[1]BASE'!E68</f>
        <v>OLAVARRIA VIEJA - OLAVARRIA</v>
      </c>
      <c r="F67" s="195">
        <f>+'[1]BASE'!F68</f>
        <v>132</v>
      </c>
      <c r="G67" s="195">
        <f>+'[1]BASE'!G68</f>
        <v>35.59</v>
      </c>
      <c r="H67" s="195" t="str">
        <f>+'[1]BASE'!H68</f>
        <v>C</v>
      </c>
      <c r="I67" s="196">
        <f>IF('[1]BASE'!HE68="","",'[1]BASE'!HE68)</f>
        <v>1</v>
      </c>
      <c r="J67" s="196">
        <f>IF('[1]BASE'!HF68="","",'[1]BASE'!HF68)</f>
        <v>1</v>
      </c>
      <c r="K67" s="196">
        <f>IF('[1]BASE'!HG68="","",'[1]BASE'!HG68)</f>
      </c>
      <c r="L67" s="196">
        <f>IF('[1]BASE'!HH68="","",'[1]BASE'!HH68)</f>
      </c>
      <c r="M67" s="196">
        <f>IF('[1]BASE'!HI68="","",'[1]BASE'!HI68)</f>
      </c>
      <c r="N67" s="196">
        <f>IF('[1]BASE'!HJ68="","",'[1]BASE'!HJ68)</f>
      </c>
      <c r="O67" s="196">
        <f>IF('[1]BASE'!HK68="","",'[1]BASE'!HK68)</f>
      </c>
      <c r="P67" s="196">
        <f>IF('[1]BASE'!HL68="","",'[1]BASE'!HL68)</f>
      </c>
      <c r="Q67" s="196">
        <f>IF('[1]BASE'!HM68="","",'[1]BASE'!HM68)</f>
      </c>
      <c r="R67" s="196">
        <f>IF('[1]BASE'!HN68="","",'[1]BASE'!HN68)</f>
      </c>
      <c r="S67" s="196">
        <f>IF('[1]BASE'!HO68="","",'[1]BASE'!HO68)</f>
      </c>
      <c r="T67" s="196">
        <f>IF('[1]BASE'!HP68="","",'[1]BASE'!HP68)</f>
      </c>
      <c r="U67" s="197"/>
      <c r="V67" s="194"/>
    </row>
    <row r="68" spans="2:22" s="20" customFormat="1" ht="19.5" customHeight="1">
      <c r="B68" s="190"/>
      <c r="C68" s="195">
        <f>+'[1]BASE'!C69</f>
        <v>53</v>
      </c>
      <c r="D68" s="195">
        <f>+'[1]BASE'!D69</f>
        <v>1533</v>
      </c>
      <c r="E68" s="195" t="str">
        <f>+'[1]BASE'!E69</f>
        <v>P. LURO - C. PATAGONES</v>
      </c>
      <c r="F68" s="195">
        <f>+'[1]BASE'!F69</f>
        <v>132</v>
      </c>
      <c r="G68" s="195">
        <f>+'[1]BASE'!G69</f>
        <v>151</v>
      </c>
      <c r="H68" s="195" t="str">
        <f>+'[1]BASE'!H69</f>
        <v>C</v>
      </c>
      <c r="I68" s="196">
        <f>IF('[1]BASE'!HE69="","",'[1]BASE'!HE69)</f>
      </c>
      <c r="J68" s="196">
        <f>IF('[1]BASE'!HF69="","",'[1]BASE'!HF69)</f>
      </c>
      <c r="K68" s="196">
        <f>IF('[1]BASE'!HG69="","",'[1]BASE'!HG69)</f>
      </c>
      <c r="L68" s="196">
        <f>IF('[1]BASE'!HH69="","",'[1]BASE'!HH69)</f>
      </c>
      <c r="M68" s="196">
        <f>IF('[1]BASE'!HI69="","",'[1]BASE'!HI69)</f>
      </c>
      <c r="N68" s="196">
        <f>IF('[1]BASE'!HJ69="","",'[1]BASE'!HJ69)</f>
      </c>
      <c r="O68" s="196">
        <f>IF('[1]BASE'!HK69="","",'[1]BASE'!HK69)</f>
      </c>
      <c r="P68" s="196">
        <f>IF('[1]BASE'!HL69="","",'[1]BASE'!HL69)</f>
      </c>
      <c r="Q68" s="196">
        <f>IF('[1]BASE'!HM69="","",'[1]BASE'!HM69)</f>
      </c>
      <c r="R68" s="196">
        <f>IF('[1]BASE'!HN69="","",'[1]BASE'!HN69)</f>
      </c>
      <c r="S68" s="196">
        <f>IF('[1]BASE'!HO69="","",'[1]BASE'!HO69)</f>
      </c>
      <c r="T68" s="196">
        <f>IF('[1]BASE'!HP69="","",'[1]BASE'!HP69)</f>
      </c>
      <c r="U68" s="197"/>
      <c r="V68" s="194"/>
    </row>
    <row r="69" spans="2:22" s="20" customFormat="1" ht="19.5" customHeight="1">
      <c r="B69" s="190"/>
      <c r="C69" s="195">
        <f>+'[1]BASE'!C70</f>
        <v>54</v>
      </c>
      <c r="D69" s="195">
        <f>+'[1]BASE'!D70</f>
        <v>2740</v>
      </c>
      <c r="E69" s="195" t="str">
        <f>+'[1]BASE'!E70</f>
        <v>PERGAMINO - RAMALLO</v>
      </c>
      <c r="F69" s="195">
        <f>+'[1]BASE'!F70</f>
        <v>132</v>
      </c>
      <c r="G69" s="195">
        <f>+'[1]BASE'!G70</f>
        <v>66.8</v>
      </c>
      <c r="H69" s="195" t="str">
        <f>+'[1]BASE'!H70</f>
        <v>C</v>
      </c>
      <c r="I69" s="196">
        <f>IF('[1]BASE'!HE70="","",'[1]BASE'!HE70)</f>
      </c>
      <c r="J69" s="196">
        <f>IF('[1]BASE'!HF70="","",'[1]BASE'!HF70)</f>
      </c>
      <c r="K69" s="196">
        <f>IF('[1]BASE'!HG70="","",'[1]BASE'!HG70)</f>
      </c>
      <c r="L69" s="196">
        <f>IF('[1]BASE'!HH70="","",'[1]BASE'!HH70)</f>
      </c>
      <c r="M69" s="196">
        <f>IF('[1]BASE'!HI70="","",'[1]BASE'!HI70)</f>
        <v>1</v>
      </c>
      <c r="N69" s="196">
        <f>IF('[1]BASE'!HJ70="","",'[1]BASE'!HJ70)</f>
      </c>
      <c r="O69" s="196">
        <f>IF('[1]BASE'!HK70="","",'[1]BASE'!HK70)</f>
      </c>
      <c r="P69" s="196">
        <f>IF('[1]BASE'!HL70="","",'[1]BASE'!HL70)</f>
      </c>
      <c r="Q69" s="196">
        <f>IF('[1]BASE'!HM70="","",'[1]BASE'!HM70)</f>
        <v>1</v>
      </c>
      <c r="R69" s="196">
        <f>IF('[1]BASE'!HN70="","",'[1]BASE'!HN70)</f>
      </c>
      <c r="S69" s="196">
        <f>IF('[1]BASE'!HO70="","",'[1]BASE'!HO70)</f>
      </c>
      <c r="T69" s="196">
        <f>IF('[1]BASE'!HP70="","",'[1]BASE'!HP70)</f>
      </c>
      <c r="U69" s="197"/>
      <c r="V69" s="194"/>
    </row>
    <row r="70" spans="2:22" s="20" customFormat="1" ht="19.5" customHeight="1">
      <c r="B70" s="190"/>
      <c r="C70" s="195">
        <f>+'[1]BASE'!C71</f>
        <v>55</v>
      </c>
      <c r="D70" s="195">
        <f>+'[1]BASE'!D71</f>
        <v>1420</v>
      </c>
      <c r="E70" s="195" t="str">
        <f>+'[1]BASE'!E71</f>
        <v>PERGAMINO - ROJAS</v>
      </c>
      <c r="F70" s="195">
        <f>+'[1]BASE'!F71</f>
        <v>132</v>
      </c>
      <c r="G70" s="195">
        <f>+'[1]BASE'!G71</f>
        <v>36</v>
      </c>
      <c r="H70" s="195" t="str">
        <f>+'[1]BASE'!H71</f>
        <v>C</v>
      </c>
      <c r="I70" s="196">
        <f>IF('[1]BASE'!HE71="","",'[1]BASE'!HE71)</f>
      </c>
      <c r="J70" s="196">
        <f>IF('[1]BASE'!HF71="","",'[1]BASE'!HF71)</f>
      </c>
      <c r="K70" s="196">
        <f>IF('[1]BASE'!HG71="","",'[1]BASE'!HG71)</f>
      </c>
      <c r="L70" s="196">
        <f>IF('[1]BASE'!HH71="","",'[1]BASE'!HH71)</f>
      </c>
      <c r="M70" s="196">
        <f>IF('[1]BASE'!HI71="","",'[1]BASE'!HI71)</f>
      </c>
      <c r="N70" s="196">
        <f>IF('[1]BASE'!HJ71="","",'[1]BASE'!HJ71)</f>
      </c>
      <c r="O70" s="196">
        <f>IF('[1]BASE'!HK71="","",'[1]BASE'!HK71)</f>
      </c>
      <c r="P70" s="196">
        <f>IF('[1]BASE'!HL71="","",'[1]BASE'!HL71)</f>
      </c>
      <c r="Q70" s="196">
        <f>IF('[1]BASE'!HM71="","",'[1]BASE'!HM71)</f>
      </c>
      <c r="R70" s="196">
        <f>IF('[1]BASE'!HN71="","",'[1]BASE'!HN71)</f>
      </c>
      <c r="S70" s="196">
        <f>IF('[1]BASE'!HO71="","",'[1]BASE'!HO71)</f>
      </c>
      <c r="T70" s="196">
        <f>IF('[1]BASE'!HP71="","",'[1]BASE'!HP71)</f>
      </c>
      <c r="U70" s="197"/>
      <c r="V70" s="194"/>
    </row>
    <row r="71" spans="2:22" s="20" customFormat="1" ht="19.5" customHeight="1">
      <c r="B71" s="190"/>
      <c r="C71" s="195">
        <f>+'[1]BASE'!C72</f>
        <v>56</v>
      </c>
      <c r="D71" s="195">
        <f>+'[1]BASE'!D72</f>
        <v>1419</v>
      </c>
      <c r="E71" s="195" t="str">
        <f>+'[1]BASE'!E72</f>
        <v>PERGAMINO - SAN NICOLAS</v>
      </c>
      <c r="F71" s="195">
        <f>+'[1]BASE'!F72</f>
        <v>132</v>
      </c>
      <c r="G71" s="195">
        <f>+'[1]BASE'!G72</f>
        <v>70.8</v>
      </c>
      <c r="H71" s="195" t="str">
        <f>+'[1]BASE'!H72</f>
        <v>C</v>
      </c>
      <c r="I71" s="196">
        <f>IF('[1]BASE'!HE72="","",'[1]BASE'!HE72)</f>
      </c>
      <c r="J71" s="196">
        <f>IF('[1]BASE'!HF72="","",'[1]BASE'!HF72)</f>
      </c>
      <c r="K71" s="196">
        <f>IF('[1]BASE'!HG72="","",'[1]BASE'!HG72)</f>
        <v>1</v>
      </c>
      <c r="L71" s="196">
        <f>IF('[1]BASE'!HH72="","",'[1]BASE'!HH72)</f>
      </c>
      <c r="M71" s="196">
        <f>IF('[1]BASE'!HI72="","",'[1]BASE'!HI72)</f>
      </c>
      <c r="N71" s="196">
        <f>IF('[1]BASE'!HJ72="","",'[1]BASE'!HJ72)</f>
      </c>
      <c r="O71" s="196">
        <f>IF('[1]BASE'!HK72="","",'[1]BASE'!HK72)</f>
        <v>1</v>
      </c>
      <c r="P71" s="196">
        <f>IF('[1]BASE'!HL72="","",'[1]BASE'!HL72)</f>
      </c>
      <c r="Q71" s="196">
        <f>IF('[1]BASE'!HM72="","",'[1]BASE'!HM72)</f>
      </c>
      <c r="R71" s="196">
        <f>IF('[1]BASE'!HN72="","",'[1]BASE'!HN72)</f>
      </c>
      <c r="S71" s="196">
        <f>IF('[1]BASE'!HO72="","",'[1]BASE'!HO72)</f>
      </c>
      <c r="T71" s="196">
        <f>IF('[1]BASE'!HP72="","",'[1]BASE'!HP72)</f>
      </c>
      <c r="U71" s="197"/>
      <c r="V71" s="194"/>
    </row>
    <row r="72" spans="2:22" s="20" customFormat="1" ht="19.5" customHeight="1">
      <c r="B72" s="190"/>
      <c r="C72" s="195">
        <f>+'[1]BASE'!C73</f>
        <v>57</v>
      </c>
      <c r="D72" s="195">
        <f>+'[1]BASE'!D73</f>
        <v>1546</v>
      </c>
      <c r="E72" s="195" t="str">
        <f>+'[1]BASE'!E73</f>
        <v>PETROQ. BAHIA BLANCA - URBANA BB</v>
      </c>
      <c r="F72" s="195">
        <f>+'[1]BASE'!F73</f>
        <v>132</v>
      </c>
      <c r="G72" s="195">
        <f>+'[1]BASE'!G73</f>
        <v>3.2</v>
      </c>
      <c r="H72" s="195" t="str">
        <f>+'[1]BASE'!H73</f>
        <v>C</v>
      </c>
      <c r="I72" s="196">
        <f>IF('[1]BASE'!HE73="","",'[1]BASE'!HE73)</f>
      </c>
      <c r="J72" s="196">
        <f>IF('[1]BASE'!HF73="","",'[1]BASE'!HF73)</f>
      </c>
      <c r="K72" s="196">
        <f>IF('[1]BASE'!HG73="","",'[1]BASE'!HG73)</f>
      </c>
      <c r="L72" s="196">
        <f>IF('[1]BASE'!HH73="","",'[1]BASE'!HH73)</f>
      </c>
      <c r="M72" s="196">
        <f>IF('[1]BASE'!HI73="","",'[1]BASE'!HI73)</f>
      </c>
      <c r="N72" s="196">
        <f>IF('[1]BASE'!HJ73="","",'[1]BASE'!HJ73)</f>
      </c>
      <c r="O72" s="196">
        <f>IF('[1]BASE'!HK73="","",'[1]BASE'!HK73)</f>
      </c>
      <c r="P72" s="196">
        <f>IF('[1]BASE'!HL73="","",'[1]BASE'!HL73)</f>
      </c>
      <c r="Q72" s="196">
        <f>IF('[1]BASE'!HM73="","",'[1]BASE'!HM73)</f>
      </c>
      <c r="R72" s="196">
        <f>IF('[1]BASE'!HN73="","",'[1]BASE'!HN73)</f>
      </c>
      <c r="S72" s="196">
        <f>IF('[1]BASE'!HO73="","",'[1]BASE'!HO73)</f>
      </c>
      <c r="T72" s="196">
        <f>IF('[1]BASE'!HP73="","",'[1]BASE'!HP73)</f>
      </c>
      <c r="U72" s="197"/>
      <c r="V72" s="194"/>
    </row>
    <row r="73" spans="2:22" s="20" customFormat="1" ht="19.5" customHeight="1">
      <c r="B73" s="190"/>
      <c r="C73" s="195">
        <f>+'[1]BASE'!C74</f>
        <v>58</v>
      </c>
      <c r="D73" s="195"/>
      <c r="E73" s="195" t="str">
        <f>+'[1]BASE'!E74</f>
        <v>C. PIEDRABUENA - ING. WHITE</v>
      </c>
      <c r="F73" s="195">
        <f>+'[1]BASE'!F74</f>
        <v>132</v>
      </c>
      <c r="G73" s="195">
        <f>+'[1]BASE'!G74</f>
        <v>1.1</v>
      </c>
      <c r="H73" s="195" t="str">
        <f>+'[1]BASE'!H74</f>
        <v>C</v>
      </c>
      <c r="I73" s="196">
        <f>IF('[1]BASE'!HE74="","",'[1]BASE'!HE74)</f>
      </c>
      <c r="J73" s="196">
        <f>IF('[1]BASE'!HF74="","",'[1]BASE'!HF74)</f>
      </c>
      <c r="K73" s="196">
        <f>IF('[1]BASE'!HG74="","",'[1]BASE'!HG74)</f>
      </c>
      <c r="L73" s="196">
        <f>IF('[1]BASE'!HH74="","",'[1]BASE'!HH74)</f>
      </c>
      <c r="M73" s="196">
        <f>IF('[1]BASE'!HI74="","",'[1]BASE'!HI74)</f>
      </c>
      <c r="N73" s="196">
        <f>IF('[1]BASE'!HJ74="","",'[1]BASE'!HJ74)</f>
      </c>
      <c r="O73" s="196">
        <f>IF('[1]BASE'!HK74="","",'[1]BASE'!HK74)</f>
      </c>
      <c r="P73" s="196">
        <f>IF('[1]BASE'!HL74="","",'[1]BASE'!HL74)</f>
      </c>
      <c r="Q73" s="196">
        <f>IF('[1]BASE'!HM74="","",'[1]BASE'!HM74)</f>
      </c>
      <c r="R73" s="196">
        <f>IF('[1]BASE'!HN74="","",'[1]BASE'!HN74)</f>
      </c>
      <c r="S73" s="196">
        <f>IF('[1]BASE'!HO74="","",'[1]BASE'!HO74)</f>
      </c>
      <c r="T73" s="196">
        <f>IF('[1]BASE'!HP74="","",'[1]BASE'!HP74)</f>
      </c>
      <c r="U73" s="197"/>
      <c r="V73" s="194"/>
    </row>
    <row r="74" spans="2:22" s="20" customFormat="1" ht="19.5" customHeight="1">
      <c r="B74" s="190"/>
      <c r="C74" s="195">
        <f>+'[1]BASE'!C75</f>
        <v>59</v>
      </c>
      <c r="D74" s="195">
        <f>+'[1]BASE'!D75</f>
        <v>2616</v>
      </c>
      <c r="E74" s="195" t="str">
        <f>+'[1]BASE'!E75</f>
        <v>PIGUE - GUATRACHE</v>
      </c>
      <c r="F74" s="195">
        <f>+'[1]BASE'!F75</f>
        <v>132</v>
      </c>
      <c r="G74" s="195">
        <f>+'[1]BASE'!G75</f>
        <v>102</v>
      </c>
      <c r="H74" s="195" t="str">
        <f>+'[1]BASE'!H75</f>
        <v>C</v>
      </c>
      <c r="I74" s="196">
        <f>IF('[1]BASE'!HE75="","",'[1]BASE'!HE75)</f>
      </c>
      <c r="J74" s="196">
        <f>IF('[1]BASE'!HF75="","",'[1]BASE'!HF75)</f>
      </c>
      <c r="K74" s="196">
        <f>IF('[1]BASE'!HG75="","",'[1]BASE'!HG75)</f>
      </c>
      <c r="L74" s="196">
        <f>IF('[1]BASE'!HH75="","",'[1]BASE'!HH75)</f>
      </c>
      <c r="M74" s="196">
        <f>IF('[1]BASE'!HI75="","",'[1]BASE'!HI75)</f>
      </c>
      <c r="N74" s="196">
        <f>IF('[1]BASE'!HJ75="","",'[1]BASE'!HJ75)</f>
      </c>
      <c r="O74" s="196">
        <f>IF('[1]BASE'!HK75="","",'[1]BASE'!HK75)</f>
        <v>1</v>
      </c>
      <c r="P74" s="196">
        <f>IF('[1]BASE'!HL75="","",'[1]BASE'!HL75)</f>
      </c>
      <c r="Q74" s="196">
        <f>IF('[1]BASE'!HM75="","",'[1]BASE'!HM75)</f>
      </c>
      <c r="R74" s="196">
        <f>IF('[1]BASE'!HN75="","",'[1]BASE'!HN75)</f>
      </c>
      <c r="S74" s="196">
        <f>IF('[1]BASE'!HO75="","",'[1]BASE'!HO75)</f>
      </c>
      <c r="T74" s="196">
        <f>IF('[1]BASE'!HP75="","",'[1]BASE'!HP75)</f>
      </c>
      <c r="U74" s="197"/>
      <c r="V74" s="194"/>
    </row>
    <row r="75" spans="2:22" s="20" customFormat="1" ht="19.5" customHeight="1">
      <c r="B75" s="190"/>
      <c r="C75" s="195">
        <f>+'[1]BASE'!C76</f>
        <v>60</v>
      </c>
      <c r="D75" s="195" t="str">
        <f>+'[1]BASE'!D76</f>
        <v>CE-004</v>
      </c>
      <c r="E75" s="195" t="str">
        <f>+'[1]BASE'!E76</f>
        <v>PIGÜE - TORNQUIST - BAHIA BLANCA</v>
      </c>
      <c r="F75" s="195">
        <f>+'[1]BASE'!F76</f>
        <v>132</v>
      </c>
      <c r="G75" s="195">
        <f>+'[1]BASE'!G76</f>
        <v>132.3</v>
      </c>
      <c r="H75" s="195" t="str">
        <f>+'[1]BASE'!H76</f>
        <v>C</v>
      </c>
      <c r="I75" s="196">
        <f>IF('[1]BASE'!HE76="","",'[1]BASE'!HE76)</f>
      </c>
      <c r="J75" s="196">
        <f>IF('[1]BASE'!HF76="","",'[1]BASE'!HF76)</f>
      </c>
      <c r="K75" s="196">
        <f>IF('[1]BASE'!HG76="","",'[1]BASE'!HG76)</f>
      </c>
      <c r="L75" s="196">
        <f>IF('[1]BASE'!HH76="","",'[1]BASE'!HH76)</f>
      </c>
      <c r="M75" s="196">
        <f>IF('[1]BASE'!HI76="","",'[1]BASE'!HI76)</f>
      </c>
      <c r="N75" s="196">
        <f>IF('[1]BASE'!HJ76="","",'[1]BASE'!HJ76)</f>
      </c>
      <c r="O75" s="196">
        <f>IF('[1]BASE'!HK76="","",'[1]BASE'!HK76)</f>
      </c>
      <c r="P75" s="196">
        <f>IF('[1]BASE'!HL76="","",'[1]BASE'!HL76)</f>
      </c>
      <c r="Q75" s="196">
        <f>IF('[1]BASE'!HM76="","",'[1]BASE'!HM76)</f>
      </c>
      <c r="R75" s="196">
        <f>IF('[1]BASE'!HN76="","",'[1]BASE'!HN76)</f>
      </c>
      <c r="S75" s="196">
        <f>IF('[1]BASE'!HO76="","",'[1]BASE'!HO76)</f>
      </c>
      <c r="T75" s="196">
        <f>IF('[1]BASE'!HP76="","",'[1]BASE'!HP76)</f>
      </c>
      <c r="U75" s="197"/>
      <c r="V75" s="194"/>
    </row>
    <row r="76" spans="2:22" s="20" customFormat="1" ht="19.5" customHeight="1">
      <c r="B76" s="190"/>
      <c r="C76" s="195">
        <f>+'[1]BASE'!C77</f>
        <v>61</v>
      </c>
      <c r="D76" s="195">
        <f>+'[1]BASE'!D77</f>
        <v>1443</v>
      </c>
      <c r="E76" s="195" t="str">
        <f>+'[1]BASE'!E77</f>
        <v>PINAMAR - VILLA GESELL</v>
      </c>
      <c r="F76" s="195">
        <f>+'[1]BASE'!F77</f>
        <v>132</v>
      </c>
      <c r="G76" s="195">
        <f>+'[1]BASE'!G77</f>
        <v>20.28</v>
      </c>
      <c r="H76" s="195" t="str">
        <f>+'[1]BASE'!H77</f>
        <v>C</v>
      </c>
      <c r="I76" s="196" t="str">
        <f>IF('[1]BASE'!HE77="","",'[1]BASE'!HE77)</f>
        <v>XXXX</v>
      </c>
      <c r="J76" s="196" t="str">
        <f>IF('[1]BASE'!HF77="","",'[1]BASE'!HF77)</f>
        <v>XXXX</v>
      </c>
      <c r="K76" s="196" t="str">
        <f>IF('[1]BASE'!HG77="","",'[1]BASE'!HG77)</f>
        <v>XXXX</v>
      </c>
      <c r="L76" s="196" t="str">
        <f>IF('[1]BASE'!HH77="","",'[1]BASE'!HH77)</f>
        <v>XXXX</v>
      </c>
      <c r="M76" s="196" t="str">
        <f>IF('[1]BASE'!HI77="","",'[1]BASE'!HI77)</f>
        <v>XXXX</v>
      </c>
      <c r="N76" s="196" t="str">
        <f>IF('[1]BASE'!HJ77="","",'[1]BASE'!HJ77)</f>
        <v>XXXX</v>
      </c>
      <c r="O76" s="196" t="str">
        <f>IF('[1]BASE'!HK77="","",'[1]BASE'!HK77)</f>
        <v>XXXX</v>
      </c>
      <c r="P76" s="196" t="str">
        <f>IF('[1]BASE'!HL77="","",'[1]BASE'!HL77)</f>
        <v>XXXX</v>
      </c>
      <c r="Q76" s="196" t="str">
        <f>IF('[1]BASE'!HM77="","",'[1]BASE'!HM77)</f>
        <v>XXXX</v>
      </c>
      <c r="R76" s="196" t="str">
        <f>IF('[1]BASE'!HN77="","",'[1]BASE'!HN77)</f>
        <v>XXXX</v>
      </c>
      <c r="S76" s="196" t="str">
        <f>IF('[1]BASE'!HO77="","",'[1]BASE'!HO77)</f>
        <v>XXXX</v>
      </c>
      <c r="T76" s="196" t="str">
        <f>IF('[1]BASE'!HP77="","",'[1]BASE'!HP77)</f>
        <v>XXXX</v>
      </c>
      <c r="U76" s="197"/>
      <c r="V76" s="194"/>
    </row>
    <row r="77" spans="2:22" s="20" customFormat="1" ht="19.5" customHeight="1">
      <c r="B77" s="190"/>
      <c r="C77" s="195">
        <f>+'[1]BASE'!C78</f>
        <v>62</v>
      </c>
      <c r="D77" s="195">
        <f>+'[1]BASE'!D78</f>
        <v>1543</v>
      </c>
      <c r="E77" s="195" t="str">
        <f>+'[1]BASE'!E78</f>
        <v>PUNTA ALTA - BAHIA BLANCA</v>
      </c>
      <c r="F77" s="195">
        <f>+'[1]BASE'!F78</f>
        <v>132</v>
      </c>
      <c r="G77" s="195">
        <f>+'[1]BASE'!G78</f>
        <v>24.1</v>
      </c>
      <c r="H77" s="195" t="str">
        <f>+'[1]BASE'!H78</f>
        <v>C</v>
      </c>
      <c r="I77" s="196">
        <f>IF('[1]BASE'!HE78="","",'[1]BASE'!HE78)</f>
      </c>
      <c r="J77" s="196">
        <f>IF('[1]BASE'!HF78="","",'[1]BASE'!HF78)</f>
      </c>
      <c r="K77" s="196">
        <f>IF('[1]BASE'!HG78="","",'[1]BASE'!HG78)</f>
      </c>
      <c r="L77" s="196">
        <f>IF('[1]BASE'!HH78="","",'[1]BASE'!HH78)</f>
      </c>
      <c r="M77" s="196">
        <f>IF('[1]BASE'!HI78="","",'[1]BASE'!HI78)</f>
      </c>
      <c r="N77" s="196">
        <f>IF('[1]BASE'!HJ78="","",'[1]BASE'!HJ78)</f>
      </c>
      <c r="O77" s="196">
        <f>IF('[1]BASE'!HK78="","",'[1]BASE'!HK78)</f>
      </c>
      <c r="P77" s="196">
        <f>IF('[1]BASE'!HL78="","",'[1]BASE'!HL78)</f>
      </c>
      <c r="Q77" s="196">
        <f>IF('[1]BASE'!HM78="","",'[1]BASE'!HM78)</f>
      </c>
      <c r="R77" s="196">
        <f>IF('[1]BASE'!HN78="","",'[1]BASE'!HN78)</f>
        <v>1</v>
      </c>
      <c r="S77" s="196">
        <f>IF('[1]BASE'!HO78="","",'[1]BASE'!HO78)</f>
      </c>
      <c r="T77" s="196">
        <f>IF('[1]BASE'!HP78="","",'[1]BASE'!HP78)</f>
      </c>
      <c r="U77" s="197"/>
      <c r="V77" s="194"/>
    </row>
    <row r="78" spans="2:22" s="20" customFormat="1" ht="19.5" customHeight="1">
      <c r="B78" s="190"/>
      <c r="C78" s="195">
        <f>+'[1]BASE'!C79</f>
        <v>63</v>
      </c>
      <c r="D78" s="195">
        <f>+'[1]BASE'!D79</f>
        <v>1544</v>
      </c>
      <c r="E78" s="195" t="str">
        <f>+'[1]BASE'!E79</f>
        <v>PUNTA ALTA - C. PIEDRABUENA</v>
      </c>
      <c r="F78" s="195">
        <f>+'[1]BASE'!F79</f>
        <v>132</v>
      </c>
      <c r="G78" s="195">
        <f>+'[1]BASE'!G79</f>
        <v>25</v>
      </c>
      <c r="H78" s="195" t="str">
        <f>+'[1]BASE'!H79</f>
        <v>C</v>
      </c>
      <c r="I78" s="196">
        <f>IF('[1]BASE'!HE79="","",'[1]BASE'!HE79)</f>
      </c>
      <c r="J78" s="196">
        <f>IF('[1]BASE'!HF79="","",'[1]BASE'!HF79)</f>
      </c>
      <c r="K78" s="196">
        <f>IF('[1]BASE'!HG79="","",'[1]BASE'!HG79)</f>
      </c>
      <c r="L78" s="196">
        <f>IF('[1]BASE'!HH79="","",'[1]BASE'!HH79)</f>
      </c>
      <c r="M78" s="196">
        <f>IF('[1]BASE'!HI79="","",'[1]BASE'!HI79)</f>
      </c>
      <c r="N78" s="196">
        <f>IF('[1]BASE'!HJ79="","",'[1]BASE'!HJ79)</f>
      </c>
      <c r="O78" s="196">
        <f>IF('[1]BASE'!HK79="","",'[1]BASE'!HK79)</f>
      </c>
      <c r="P78" s="196">
        <f>IF('[1]BASE'!HL79="","",'[1]BASE'!HL79)</f>
      </c>
      <c r="Q78" s="196">
        <f>IF('[1]BASE'!HM79="","",'[1]BASE'!HM79)</f>
      </c>
      <c r="R78" s="196">
        <f>IF('[1]BASE'!HN79="","",'[1]BASE'!HN79)</f>
      </c>
      <c r="S78" s="196">
        <f>IF('[1]BASE'!HO79="","",'[1]BASE'!HO79)</f>
      </c>
      <c r="T78" s="196">
        <f>IF('[1]BASE'!HP79="","",'[1]BASE'!HP79)</f>
      </c>
      <c r="U78" s="197"/>
      <c r="V78" s="194"/>
    </row>
    <row r="79" spans="2:22" s="20" customFormat="1" ht="19.5" customHeight="1">
      <c r="B79" s="190"/>
      <c r="C79" s="195">
        <f>+'[1]BASE'!C80</f>
        <v>64</v>
      </c>
      <c r="D79" s="195">
        <f>+'[1]BASE'!D80</f>
        <v>2741</v>
      </c>
      <c r="E79" s="195" t="str">
        <f>+'[1]BASE'!E80</f>
        <v>RAMALLO - URBANA SAN NICOLAS</v>
      </c>
      <c r="F79" s="195">
        <f>+'[1]BASE'!F80</f>
        <v>132</v>
      </c>
      <c r="G79" s="195">
        <f>+'[1]BASE'!G80</f>
        <v>12.86</v>
      </c>
      <c r="H79" s="195" t="str">
        <f>+'[1]BASE'!H80</f>
        <v>C</v>
      </c>
      <c r="I79" s="196">
        <f>IF('[1]BASE'!HE80="","",'[1]BASE'!HE80)</f>
      </c>
      <c r="J79" s="196">
        <f>IF('[1]BASE'!HF80="","",'[1]BASE'!HF80)</f>
      </c>
      <c r="K79" s="196">
        <f>IF('[1]BASE'!HG80="","",'[1]BASE'!HG80)</f>
      </c>
      <c r="L79" s="196">
        <f>IF('[1]BASE'!HH80="","",'[1]BASE'!HH80)</f>
      </c>
      <c r="M79" s="196">
        <f>IF('[1]BASE'!HI80="","",'[1]BASE'!HI80)</f>
      </c>
      <c r="N79" s="196">
        <f>IF('[1]BASE'!HJ80="","",'[1]BASE'!HJ80)</f>
      </c>
      <c r="O79" s="196">
        <f>IF('[1]BASE'!HK80="","",'[1]BASE'!HK80)</f>
      </c>
      <c r="P79" s="196">
        <f>IF('[1]BASE'!HL80="","",'[1]BASE'!HL80)</f>
      </c>
      <c r="Q79" s="196">
        <f>IF('[1]BASE'!HM80="","",'[1]BASE'!HM80)</f>
      </c>
      <c r="R79" s="196">
        <f>IF('[1]BASE'!HN80="","",'[1]BASE'!HN80)</f>
      </c>
      <c r="S79" s="196">
        <f>IF('[1]BASE'!HO80="","",'[1]BASE'!HO80)</f>
      </c>
      <c r="T79" s="196">
        <f>IF('[1]BASE'!HP80="","",'[1]BASE'!HP80)</f>
      </c>
      <c r="U79" s="197"/>
      <c r="V79" s="194"/>
    </row>
    <row r="80" spans="2:22" s="20" customFormat="1" ht="19.5" customHeight="1">
      <c r="B80" s="190"/>
      <c r="C80" s="195">
        <f>+'[1]BASE'!C81</f>
        <v>65</v>
      </c>
      <c r="D80" s="195">
        <f>+'[1]BASE'!D81</f>
        <v>1418</v>
      </c>
      <c r="E80" s="195" t="str">
        <f>+'[1]BASE'!E81</f>
        <v>ROJAS - JUNIN</v>
      </c>
      <c r="F80" s="195">
        <f>+'[1]BASE'!F81</f>
        <v>132</v>
      </c>
      <c r="G80" s="195">
        <f>+'[1]BASE'!G81</f>
        <v>47.7</v>
      </c>
      <c r="H80" s="195" t="str">
        <f>+'[1]BASE'!H81</f>
        <v>C</v>
      </c>
      <c r="I80" s="196">
        <f>IF('[1]BASE'!HE81="","",'[1]BASE'!HE81)</f>
      </c>
      <c r="J80" s="196">
        <f>IF('[1]BASE'!HF81="","",'[1]BASE'!HF81)</f>
      </c>
      <c r="K80" s="196">
        <f>IF('[1]BASE'!HG81="","",'[1]BASE'!HG81)</f>
      </c>
      <c r="L80" s="196">
        <f>IF('[1]BASE'!HH81="","",'[1]BASE'!HH81)</f>
      </c>
      <c r="M80" s="196">
        <f>IF('[1]BASE'!HI81="","",'[1]BASE'!HI81)</f>
      </c>
      <c r="N80" s="196">
        <f>IF('[1]BASE'!HJ81="","",'[1]BASE'!HJ81)</f>
      </c>
      <c r="O80" s="196">
        <f>IF('[1]BASE'!HK81="","",'[1]BASE'!HK81)</f>
      </c>
      <c r="P80" s="196">
        <f>IF('[1]BASE'!HL81="","",'[1]BASE'!HL81)</f>
      </c>
      <c r="Q80" s="196">
        <f>IF('[1]BASE'!HM81="","",'[1]BASE'!HM81)</f>
      </c>
      <c r="R80" s="196">
        <f>IF('[1]BASE'!HN81="","",'[1]BASE'!HN81)</f>
      </c>
      <c r="S80" s="196">
        <f>IF('[1]BASE'!HO81="","",'[1]BASE'!HO81)</f>
      </c>
      <c r="T80" s="196">
        <f>IF('[1]BASE'!HP81="","",'[1]BASE'!HP81)</f>
      </c>
      <c r="U80" s="197"/>
      <c r="V80" s="194"/>
    </row>
    <row r="81" spans="2:22" s="20" customFormat="1" ht="19.5" customHeight="1">
      <c r="B81" s="190"/>
      <c r="C81" s="195">
        <f>+'[1]BASE'!C82</f>
        <v>66</v>
      </c>
      <c r="D81" s="195">
        <f>+'[1]BASE'!D82</f>
        <v>1407</v>
      </c>
      <c r="E81" s="195" t="str">
        <f>+'[1]BASE'!E82</f>
        <v>SALADILLO - LAS FLORES</v>
      </c>
      <c r="F81" s="195">
        <f>+'[1]BASE'!F82</f>
        <v>132</v>
      </c>
      <c r="G81" s="195">
        <f>+'[1]BASE'!G82</f>
        <v>76.3</v>
      </c>
      <c r="H81" s="195" t="str">
        <f>+'[1]BASE'!H82</f>
        <v>C</v>
      </c>
      <c r="I81" s="196">
        <f>IF('[1]BASE'!HE82="","",'[1]BASE'!HE82)</f>
      </c>
      <c r="J81" s="196">
        <f>IF('[1]BASE'!HF82="","",'[1]BASE'!HF82)</f>
      </c>
      <c r="K81" s="196">
        <f>IF('[1]BASE'!HG82="","",'[1]BASE'!HG82)</f>
      </c>
      <c r="L81" s="196">
        <f>IF('[1]BASE'!HH82="","",'[1]BASE'!HH82)</f>
      </c>
      <c r="M81" s="196">
        <f>IF('[1]BASE'!HI82="","",'[1]BASE'!HI82)</f>
      </c>
      <c r="N81" s="196">
        <f>IF('[1]BASE'!HJ82="","",'[1]BASE'!HJ82)</f>
      </c>
      <c r="O81" s="196">
        <f>IF('[1]BASE'!HK82="","",'[1]BASE'!HK82)</f>
      </c>
      <c r="P81" s="196">
        <f>IF('[1]BASE'!HL82="","",'[1]BASE'!HL82)</f>
      </c>
      <c r="Q81" s="196">
        <f>IF('[1]BASE'!HM82="","",'[1]BASE'!HM82)</f>
      </c>
      <c r="R81" s="196">
        <f>IF('[1]BASE'!HN82="","",'[1]BASE'!HN82)</f>
      </c>
      <c r="S81" s="196">
        <f>IF('[1]BASE'!HO82="","",'[1]BASE'!HO82)</f>
      </c>
      <c r="T81" s="196">
        <f>IF('[1]BASE'!HP82="","",'[1]BASE'!HP82)</f>
      </c>
      <c r="U81" s="197"/>
      <c r="V81" s="194"/>
    </row>
    <row r="82" spans="2:22" s="20" customFormat="1" ht="19.5" customHeight="1">
      <c r="B82" s="190"/>
      <c r="C82" s="195">
        <f>+'[1]BASE'!C83</f>
        <v>67</v>
      </c>
      <c r="D82" s="195">
        <f>+'[1]BASE'!D83</f>
        <v>1439</v>
      </c>
      <c r="E82" s="195" t="str">
        <f>+'[1]BASE'!E83</f>
        <v>SAN CLEMENTE - DOLORES</v>
      </c>
      <c r="F82" s="195">
        <f>+'[1]BASE'!F83</f>
        <v>132</v>
      </c>
      <c r="G82" s="195">
        <f>+'[1]BASE'!G83</f>
        <v>102.6</v>
      </c>
      <c r="H82" s="195" t="str">
        <f>+'[1]BASE'!H83</f>
        <v>C</v>
      </c>
      <c r="I82" s="196">
        <f>IF('[1]BASE'!HE83="","",'[1]BASE'!HE83)</f>
      </c>
      <c r="J82" s="196">
        <f>IF('[1]BASE'!HF83="","",'[1]BASE'!HF83)</f>
      </c>
      <c r="K82" s="196">
        <f>IF('[1]BASE'!HG83="","",'[1]BASE'!HG83)</f>
      </c>
      <c r="L82" s="196">
        <f>IF('[1]BASE'!HH83="","",'[1]BASE'!HH83)</f>
      </c>
      <c r="M82" s="196">
        <f>IF('[1]BASE'!HI83="","",'[1]BASE'!HI83)</f>
      </c>
      <c r="N82" s="196">
        <f>IF('[1]BASE'!HJ83="","",'[1]BASE'!HJ83)</f>
      </c>
      <c r="O82" s="196">
        <f>IF('[1]BASE'!HK83="","",'[1]BASE'!HK83)</f>
      </c>
      <c r="P82" s="196">
        <f>IF('[1]BASE'!HL83="","",'[1]BASE'!HL83)</f>
      </c>
      <c r="Q82" s="196">
        <f>IF('[1]BASE'!HM83="","",'[1]BASE'!HM83)</f>
      </c>
      <c r="R82" s="196">
        <f>IF('[1]BASE'!HN83="","",'[1]BASE'!HN83)</f>
      </c>
      <c r="S82" s="196">
        <f>IF('[1]BASE'!HO83="","",'[1]BASE'!HO83)</f>
      </c>
      <c r="T82" s="196">
        <f>IF('[1]BASE'!HP83="","",'[1]BASE'!HP83)</f>
      </c>
      <c r="U82" s="197"/>
      <c r="V82" s="194"/>
    </row>
    <row r="83" spans="2:22" s="20" customFormat="1" ht="19.5" customHeight="1" hidden="1">
      <c r="B83" s="190"/>
      <c r="C83" s="195">
        <f>+'[1]BASE'!C84</f>
        <v>68</v>
      </c>
      <c r="D83" s="195" t="str">
        <f>+'[1]BASE'!D84</f>
        <v>C-000</v>
      </c>
      <c r="E83" s="195" t="str">
        <f>+'[1]BASE'!E84</f>
        <v>SAN CLEMENTE - MAR DEL TUYÚ - MAR DE AJÓ</v>
      </c>
      <c r="F83" s="195">
        <f>+'[1]BASE'!F84</f>
        <v>132</v>
      </c>
      <c r="G83" s="195">
        <f>+'[1]BASE'!G84</f>
        <v>39</v>
      </c>
      <c r="H83" s="195" t="str">
        <f>+'[1]BASE'!H84</f>
        <v>B</v>
      </c>
      <c r="I83" s="196" t="str">
        <f>IF('[1]BASE'!HE84="","",'[1]BASE'!HE84)</f>
        <v>XXXX</v>
      </c>
      <c r="J83" s="196" t="str">
        <f>IF('[1]BASE'!HF84="","",'[1]BASE'!HF84)</f>
        <v>XXXX</v>
      </c>
      <c r="K83" s="196" t="str">
        <f>IF('[1]BASE'!HG84="","",'[1]BASE'!HG84)</f>
        <v>XXXX</v>
      </c>
      <c r="L83" s="196" t="str">
        <f>IF('[1]BASE'!HH84="","",'[1]BASE'!HH84)</f>
        <v>XXXX</v>
      </c>
      <c r="M83" s="196" t="str">
        <f>IF('[1]BASE'!HI84="","",'[1]BASE'!HI84)</f>
        <v>XXXX</v>
      </c>
      <c r="N83" s="196" t="str">
        <f>IF('[1]BASE'!HJ84="","",'[1]BASE'!HJ84)</f>
        <v>XXXX</v>
      </c>
      <c r="O83" s="196" t="str">
        <f>IF('[1]BASE'!HK84="","",'[1]BASE'!HK84)</f>
        <v>XXXX</v>
      </c>
      <c r="P83" s="196" t="str">
        <f>IF('[1]BASE'!HL84="","",'[1]BASE'!HL84)</f>
        <v>XXXX</v>
      </c>
      <c r="Q83" s="196" t="str">
        <f>IF('[1]BASE'!HM84="","",'[1]BASE'!HM84)</f>
        <v>XXXX</v>
      </c>
      <c r="R83" s="196" t="str">
        <f>IF('[1]BASE'!HN84="","",'[1]BASE'!HN84)</f>
        <v>XXXX</v>
      </c>
      <c r="S83" s="196" t="str">
        <f>IF('[1]BASE'!HO84="","",'[1]BASE'!HO84)</f>
        <v>XXXX</v>
      </c>
      <c r="T83" s="196" t="str">
        <f>IF('[1]BASE'!HP84="","",'[1]BASE'!HP84)</f>
        <v>XXXX</v>
      </c>
      <c r="U83" s="197"/>
      <c r="V83" s="194"/>
    </row>
    <row r="84" spans="2:22" s="20" customFormat="1" ht="19.5" customHeight="1">
      <c r="B84" s="190"/>
      <c r="C84" s="195">
        <f>+'[1]BASE'!C85</f>
        <v>69</v>
      </c>
      <c r="D84" s="195">
        <f>+'[1]BASE'!D85</f>
        <v>4293</v>
      </c>
      <c r="E84" s="195" t="str">
        <f>+'[1]BASE'!E85</f>
        <v>SAN CLEMENTE - LAS TONINAS</v>
      </c>
      <c r="F84" s="195">
        <f>+'[1]BASE'!F85</f>
        <v>132</v>
      </c>
      <c r="G84" s="195">
        <f>+'[1]BASE'!G85</f>
        <v>14.6</v>
      </c>
      <c r="H84" s="195" t="str">
        <f>+'[1]BASE'!H85</f>
        <v>B</v>
      </c>
      <c r="I84" s="196">
        <f>IF('[1]BASE'!HE85="","",'[1]BASE'!HE85)</f>
      </c>
      <c r="J84" s="196">
        <f>IF('[1]BASE'!HF85="","",'[1]BASE'!HF85)</f>
      </c>
      <c r="K84" s="196">
        <f>IF('[1]BASE'!HG85="","",'[1]BASE'!HG85)</f>
      </c>
      <c r="L84" s="196">
        <f>IF('[1]BASE'!HH85="","",'[1]BASE'!HH85)</f>
      </c>
      <c r="M84" s="196">
        <f>IF('[1]BASE'!HI85="","",'[1]BASE'!HI85)</f>
      </c>
      <c r="N84" s="196">
        <f>IF('[1]BASE'!HJ85="","",'[1]BASE'!HJ85)</f>
      </c>
      <c r="O84" s="196">
        <f>IF('[1]BASE'!HK85="","",'[1]BASE'!HK85)</f>
      </c>
      <c r="P84" s="196">
        <f>IF('[1]BASE'!HL85="","",'[1]BASE'!HL85)</f>
      </c>
      <c r="Q84" s="196">
        <f>IF('[1]BASE'!HM85="","",'[1]BASE'!HM85)</f>
      </c>
      <c r="R84" s="196">
        <f>IF('[1]BASE'!HN85="","",'[1]BASE'!HN85)</f>
      </c>
      <c r="S84" s="196">
        <f>IF('[1]BASE'!HO85="","",'[1]BASE'!HO85)</f>
      </c>
      <c r="T84" s="196">
        <f>IF('[1]BASE'!HP85="","",'[1]BASE'!HP85)</f>
      </c>
      <c r="U84" s="197"/>
      <c r="V84" s="194"/>
    </row>
    <row r="85" spans="2:22" s="20" customFormat="1" ht="19.5" customHeight="1">
      <c r="B85" s="190"/>
      <c r="C85" s="195">
        <f>+'[1]BASE'!C86</f>
        <v>70</v>
      </c>
      <c r="D85" s="195" t="str">
        <f>+'[1]BASE'!D86</f>
        <v>CE-003</v>
      </c>
      <c r="E85" s="195" t="str">
        <f>+'[1]BASE'!E86</f>
        <v>LAS TONINAS-MAR DEL TUYU-MAR DE AJO</v>
      </c>
      <c r="F85" s="195">
        <f>+'[1]BASE'!F86</f>
        <v>132</v>
      </c>
      <c r="G85" s="195">
        <f>+'[1]BASE'!G86</f>
        <v>29.57</v>
      </c>
      <c r="H85" s="195" t="str">
        <f>+'[1]BASE'!H86</f>
        <v>B</v>
      </c>
      <c r="I85" s="196">
        <f>IF('[1]BASE'!HE86="","",'[1]BASE'!HE86)</f>
      </c>
      <c r="J85" s="196">
        <f>IF('[1]BASE'!HF86="","",'[1]BASE'!HF86)</f>
      </c>
      <c r="K85" s="196">
        <f>IF('[1]BASE'!HG86="","",'[1]BASE'!HG86)</f>
      </c>
      <c r="L85" s="196">
        <f>IF('[1]BASE'!HH86="","",'[1]BASE'!HH86)</f>
      </c>
      <c r="M85" s="196">
        <f>IF('[1]BASE'!HI86="","",'[1]BASE'!HI86)</f>
      </c>
      <c r="N85" s="196">
        <f>IF('[1]BASE'!HJ86="","",'[1]BASE'!HJ86)</f>
      </c>
      <c r="O85" s="196">
        <f>IF('[1]BASE'!HK86="","",'[1]BASE'!HK86)</f>
      </c>
      <c r="P85" s="196">
        <f>IF('[1]BASE'!HL86="","",'[1]BASE'!HL86)</f>
      </c>
      <c r="Q85" s="196">
        <f>IF('[1]BASE'!HM86="","",'[1]BASE'!HM86)</f>
      </c>
      <c r="R85" s="196">
        <f>IF('[1]BASE'!HN86="","",'[1]BASE'!HN86)</f>
      </c>
      <c r="S85" s="196">
        <f>IF('[1]BASE'!HO86="","",'[1]BASE'!HO86)</f>
      </c>
      <c r="T85" s="196">
        <f>IF('[1]BASE'!HP86="","",'[1]BASE'!HP86)</f>
      </c>
      <c r="U85" s="197"/>
      <c r="V85" s="194"/>
    </row>
    <row r="86" spans="2:22" s="20" customFormat="1" ht="19.5" customHeight="1">
      <c r="B86" s="190"/>
      <c r="C86" s="195">
        <f>+'[1]BASE'!C87</f>
        <v>71</v>
      </c>
      <c r="D86" s="195">
        <f>+'[1]BASE'!D87</f>
        <v>1999</v>
      </c>
      <c r="E86" s="195" t="str">
        <f>+'[1]BASE'!E87</f>
        <v>SAN NICOLÁS - VILLA CONSTITUCIÓN IND.</v>
      </c>
      <c r="F86" s="195">
        <f>+'[1]BASE'!F87</f>
        <v>132</v>
      </c>
      <c r="G86" s="195">
        <f>+'[1]BASE'!G87</f>
        <v>14.7</v>
      </c>
      <c r="H86" s="195" t="str">
        <f>+'[1]BASE'!H87</f>
        <v>C</v>
      </c>
      <c r="I86" s="196">
        <f>IF('[1]BASE'!HE87="","",'[1]BASE'!HE87)</f>
      </c>
      <c r="J86" s="196">
        <f>IF('[1]BASE'!HF87="","",'[1]BASE'!HF87)</f>
      </c>
      <c r="K86" s="196">
        <f>IF('[1]BASE'!HG87="","",'[1]BASE'!HG87)</f>
      </c>
      <c r="L86" s="196">
        <f>IF('[1]BASE'!HH87="","",'[1]BASE'!HH87)</f>
      </c>
      <c r="M86" s="196">
        <f>IF('[1]BASE'!HI87="","",'[1]BASE'!HI87)</f>
      </c>
      <c r="N86" s="196">
        <f>IF('[1]BASE'!HJ87="","",'[1]BASE'!HJ87)</f>
      </c>
      <c r="O86" s="196">
        <f>IF('[1]BASE'!HK87="","",'[1]BASE'!HK87)</f>
      </c>
      <c r="P86" s="196">
        <f>IF('[1]BASE'!HL87="","",'[1]BASE'!HL87)</f>
      </c>
      <c r="Q86" s="196">
        <f>IF('[1]BASE'!HM87="","",'[1]BASE'!HM87)</f>
      </c>
      <c r="R86" s="196">
        <f>IF('[1]BASE'!HN87="","",'[1]BASE'!HN87)</f>
      </c>
      <c r="S86" s="196">
        <f>IF('[1]BASE'!HO87="","",'[1]BASE'!HO87)</f>
      </c>
      <c r="T86" s="196">
        <f>IF('[1]BASE'!HP87="","",'[1]BASE'!HP87)</f>
        <v>1</v>
      </c>
      <c r="U86" s="197"/>
      <c r="V86" s="194"/>
    </row>
    <row r="87" spans="2:22" s="20" customFormat="1" ht="19.5" customHeight="1">
      <c r="B87" s="190"/>
      <c r="C87" s="195">
        <f>+'[1]BASE'!C88</f>
        <v>72</v>
      </c>
      <c r="D87" s="195">
        <f>+'[1]BASE'!D88</f>
        <v>1997</v>
      </c>
      <c r="E87" s="195" t="str">
        <f>+'[1]BASE'!E88</f>
        <v>SAN NICOLÁS - VILLA CONSTITUCIÓN RES.</v>
      </c>
      <c r="F87" s="195">
        <f>+'[1]BASE'!F88</f>
        <v>132</v>
      </c>
      <c r="G87" s="195">
        <f>+'[1]BASE'!G88</f>
        <v>13.6</v>
      </c>
      <c r="H87" s="195" t="str">
        <f>+'[1]BASE'!H88</f>
        <v>B</v>
      </c>
      <c r="I87" s="196">
        <f>IF('[1]BASE'!HE88="","",'[1]BASE'!HE88)</f>
      </c>
      <c r="J87" s="196">
        <f>IF('[1]BASE'!HF88="","",'[1]BASE'!HF88)</f>
      </c>
      <c r="K87" s="196">
        <f>IF('[1]BASE'!HG88="","",'[1]BASE'!HG88)</f>
      </c>
      <c r="L87" s="196">
        <f>IF('[1]BASE'!HH88="","",'[1]BASE'!HH88)</f>
        <v>1</v>
      </c>
      <c r="M87" s="196">
        <f>IF('[1]BASE'!HI88="","",'[1]BASE'!HI88)</f>
        <v>1</v>
      </c>
      <c r="N87" s="196">
        <f>IF('[1]BASE'!HJ88="","",'[1]BASE'!HJ88)</f>
      </c>
      <c r="O87" s="196">
        <f>IF('[1]BASE'!HK88="","",'[1]BASE'!HK88)</f>
      </c>
      <c r="P87" s="196">
        <f>IF('[1]BASE'!HL88="","",'[1]BASE'!HL88)</f>
      </c>
      <c r="Q87" s="196">
        <f>IF('[1]BASE'!HM88="","",'[1]BASE'!HM88)</f>
      </c>
      <c r="R87" s="196">
        <f>IF('[1]BASE'!HN88="","",'[1]BASE'!HN88)</f>
      </c>
      <c r="S87" s="196">
        <f>IF('[1]BASE'!HO88="","",'[1]BASE'!HO88)</f>
      </c>
      <c r="T87" s="196">
        <f>IF('[1]BASE'!HP88="","",'[1]BASE'!HP88)</f>
      </c>
      <c r="U87" s="197"/>
      <c r="V87" s="194"/>
    </row>
    <row r="88" spans="2:22" s="20" customFormat="1" ht="19.5" customHeight="1" hidden="1">
      <c r="B88" s="190"/>
      <c r="C88" s="195">
        <f>+'[1]BASE'!C89</f>
        <v>73</v>
      </c>
      <c r="D88" s="195" t="str">
        <f>+'[1]BASE'!D89</f>
        <v>CE-000</v>
      </c>
      <c r="E88" s="195" t="str">
        <f>+'[1]BASE'!E89</f>
        <v>SAN NICOLAS EXTG - SAN NICOLAS</v>
      </c>
      <c r="F88" s="195">
        <f>+'[1]BASE'!F89</f>
        <v>132</v>
      </c>
      <c r="G88" s="195">
        <f>+'[1]BASE'!G89</f>
        <v>0.4</v>
      </c>
      <c r="H88" s="195" t="str">
        <f>+'[1]BASE'!H89</f>
        <v>C</v>
      </c>
      <c r="I88" s="196" t="str">
        <f>IF('[1]BASE'!HE89="","",'[1]BASE'!HE89)</f>
        <v>XXXX</v>
      </c>
      <c r="J88" s="196" t="str">
        <f>IF('[1]BASE'!HF89="","",'[1]BASE'!HF89)</f>
        <v>XXXX</v>
      </c>
      <c r="K88" s="196" t="str">
        <f>IF('[1]BASE'!HG89="","",'[1]BASE'!HG89)</f>
        <v>XXXX</v>
      </c>
      <c r="L88" s="196" t="str">
        <f>IF('[1]BASE'!HH89="","",'[1]BASE'!HH89)</f>
        <v>XXXX</v>
      </c>
      <c r="M88" s="196" t="str">
        <f>IF('[1]BASE'!HI89="","",'[1]BASE'!HI89)</f>
        <v>XXXX</v>
      </c>
      <c r="N88" s="196" t="str">
        <f>IF('[1]BASE'!HJ89="","",'[1]BASE'!HJ89)</f>
        <v>XXXX</v>
      </c>
      <c r="O88" s="196" t="str">
        <f>IF('[1]BASE'!HK89="","",'[1]BASE'!HK89)</f>
        <v>XXXX</v>
      </c>
      <c r="P88" s="196" t="str">
        <f>IF('[1]BASE'!HL89="","",'[1]BASE'!HL89)</f>
        <v>XXXX</v>
      </c>
      <c r="Q88" s="196" t="str">
        <f>IF('[1]BASE'!HM89="","",'[1]BASE'!HM89)</f>
        <v>XXXX</v>
      </c>
      <c r="R88" s="196" t="str">
        <f>IF('[1]BASE'!HN89="","",'[1]BASE'!HN89)</f>
        <v>XXXX</v>
      </c>
      <c r="S88" s="196" t="str">
        <f>IF('[1]BASE'!HO89="","",'[1]BASE'!HO89)</f>
        <v>XXXX</v>
      </c>
      <c r="T88" s="196" t="str">
        <f>IF('[1]BASE'!HP89="","",'[1]BASE'!HP89)</f>
        <v>XXXX</v>
      </c>
      <c r="U88" s="197"/>
      <c r="V88" s="194"/>
    </row>
    <row r="89" spans="2:22" s="20" customFormat="1" ht="19.5" customHeight="1" hidden="1">
      <c r="B89" s="190"/>
      <c r="C89" s="195">
        <f>+'[1]BASE'!C90</f>
        <v>74</v>
      </c>
      <c r="D89" s="195">
        <f>+'[1]BASE'!D90</f>
        <v>2957</v>
      </c>
      <c r="E89" s="195" t="str">
        <f>+'[1]BASE'!E90</f>
        <v>SAN PEDRO - EASTMAN T</v>
      </c>
      <c r="F89" s="195">
        <f>+'[1]BASE'!F90</f>
        <v>132</v>
      </c>
      <c r="G89" s="195">
        <f>+'[1]BASE'!G90</f>
        <v>63.1</v>
      </c>
      <c r="H89" s="195" t="str">
        <f>+'[1]BASE'!H90</f>
        <v>C</v>
      </c>
      <c r="I89" s="196" t="str">
        <f>IF('[1]BASE'!HE90="","",'[1]BASE'!HE90)</f>
        <v>XXXX</v>
      </c>
      <c r="J89" s="196" t="str">
        <f>IF('[1]BASE'!HF90="","",'[1]BASE'!HF90)</f>
        <v>XXXX</v>
      </c>
      <c r="K89" s="196" t="str">
        <f>IF('[1]BASE'!HG90="","",'[1]BASE'!HG90)</f>
        <v>XXXX</v>
      </c>
      <c r="L89" s="196" t="str">
        <f>IF('[1]BASE'!HH90="","",'[1]BASE'!HH90)</f>
        <v>XXXX</v>
      </c>
      <c r="M89" s="196" t="str">
        <f>IF('[1]BASE'!HI90="","",'[1]BASE'!HI90)</f>
        <v>XXXX</v>
      </c>
      <c r="N89" s="196" t="str">
        <f>IF('[1]BASE'!HJ90="","",'[1]BASE'!HJ90)</f>
        <v>XXXX</v>
      </c>
      <c r="O89" s="196" t="str">
        <f>IF('[1]BASE'!HK90="","",'[1]BASE'!HK90)</f>
        <v>XXXX</v>
      </c>
      <c r="P89" s="196" t="str">
        <f>IF('[1]BASE'!HL90="","",'[1]BASE'!HL90)</f>
        <v>XXXX</v>
      </c>
      <c r="Q89" s="196" t="str">
        <f>IF('[1]BASE'!HM90="","",'[1]BASE'!HM90)</f>
        <v>XXXX</v>
      </c>
      <c r="R89" s="196" t="str">
        <f>IF('[1]BASE'!HN90="","",'[1]BASE'!HN90)</f>
        <v>XXXX</v>
      </c>
      <c r="S89" s="196" t="str">
        <f>IF('[1]BASE'!HO90="","",'[1]BASE'!HO90)</f>
        <v>XXXX</v>
      </c>
      <c r="T89" s="196" t="str">
        <f>IF('[1]BASE'!HP90="","",'[1]BASE'!HP90)</f>
        <v>XXXX</v>
      </c>
      <c r="U89" s="197"/>
      <c r="V89" s="194"/>
    </row>
    <row r="90" spans="2:22" s="20" customFormat="1" ht="19.5" customHeight="1">
      <c r="B90" s="190"/>
      <c r="C90" s="195">
        <f>+'[1]BASE'!C91</f>
        <v>75</v>
      </c>
      <c r="D90" s="195">
        <f>+'[1]BASE'!D91</f>
        <v>1427</v>
      </c>
      <c r="E90" s="195" t="str">
        <f>+'[1]BASE'!E91</f>
        <v>SAN PEDRO - PAPEL PRENSA</v>
      </c>
      <c r="F90" s="195">
        <f>+'[1]BASE'!F91</f>
        <v>132</v>
      </c>
      <c r="G90" s="195">
        <f>+'[1]BASE'!G91</f>
        <v>10.9</v>
      </c>
      <c r="H90" s="195" t="str">
        <f>+'[1]BASE'!H91</f>
        <v>B</v>
      </c>
      <c r="I90" s="196">
        <f>IF('[1]BASE'!HE91="","",'[1]BASE'!HE91)</f>
      </c>
      <c r="J90" s="196">
        <f>IF('[1]BASE'!HF91="","",'[1]BASE'!HF91)</f>
      </c>
      <c r="K90" s="196">
        <f>IF('[1]BASE'!HG91="","",'[1]BASE'!HG91)</f>
      </c>
      <c r="L90" s="196">
        <f>IF('[1]BASE'!HH91="","",'[1]BASE'!HH91)</f>
      </c>
      <c r="M90" s="196">
        <f>IF('[1]BASE'!HI91="","",'[1]BASE'!HI91)</f>
      </c>
      <c r="N90" s="196">
        <f>IF('[1]BASE'!HJ91="","",'[1]BASE'!HJ91)</f>
      </c>
      <c r="O90" s="196">
        <f>IF('[1]BASE'!HK91="","",'[1]BASE'!HK91)</f>
      </c>
      <c r="P90" s="196">
        <f>IF('[1]BASE'!HL91="","",'[1]BASE'!HL91)</f>
      </c>
      <c r="Q90" s="196">
        <f>IF('[1]BASE'!HM91="","",'[1]BASE'!HM91)</f>
      </c>
      <c r="R90" s="196">
        <f>IF('[1]BASE'!HN91="","",'[1]BASE'!HN91)</f>
      </c>
      <c r="S90" s="196">
        <f>IF('[1]BASE'!HO91="","",'[1]BASE'!HO91)</f>
      </c>
      <c r="T90" s="196">
        <f>IF('[1]BASE'!HP91="","",'[1]BASE'!HP91)</f>
      </c>
      <c r="U90" s="197"/>
      <c r="V90" s="194"/>
    </row>
    <row r="91" spans="2:22" s="20" customFormat="1" ht="19.5" customHeight="1" hidden="1">
      <c r="B91" s="190"/>
      <c r="C91" s="195">
        <f>+'[1]BASE'!C92</f>
        <v>76</v>
      </c>
      <c r="D91" s="195" t="str">
        <f>+'[1]BASE'!D92</f>
        <v>CE-000</v>
      </c>
      <c r="E91" s="195" t="str">
        <f>+'[1]BASE'!E92</f>
        <v>SAN PEDRO - SAN NICOLÁS</v>
      </c>
      <c r="F91" s="195">
        <f>+'[1]BASE'!F92</f>
        <v>132</v>
      </c>
      <c r="G91" s="195">
        <f>+'[1]BASE'!G92</f>
        <v>65</v>
      </c>
      <c r="H91" s="195" t="str">
        <f>+'[1]BASE'!H92</f>
        <v>C</v>
      </c>
      <c r="I91" s="196" t="str">
        <f>IF('[1]BASE'!HE92="","",'[1]BASE'!HE92)</f>
        <v>XXXX</v>
      </c>
      <c r="J91" s="196" t="str">
        <f>IF('[1]BASE'!HF92="","",'[1]BASE'!HF92)</f>
        <v>XXXX</v>
      </c>
      <c r="K91" s="196" t="str">
        <f>IF('[1]BASE'!HG92="","",'[1]BASE'!HG92)</f>
        <v>XXXX</v>
      </c>
      <c r="L91" s="196" t="str">
        <f>IF('[1]BASE'!HH92="","",'[1]BASE'!HH92)</f>
        <v>XXXX</v>
      </c>
      <c r="M91" s="196" t="str">
        <f>IF('[1]BASE'!HI92="","",'[1]BASE'!HI92)</f>
        <v>XXXX</v>
      </c>
      <c r="N91" s="196" t="str">
        <f>IF('[1]BASE'!HJ92="","",'[1]BASE'!HJ92)</f>
        <v>XXXX</v>
      </c>
      <c r="O91" s="196" t="str">
        <f>IF('[1]BASE'!HK92="","",'[1]BASE'!HK92)</f>
        <v>XXXX</v>
      </c>
      <c r="P91" s="196" t="str">
        <f>IF('[1]BASE'!HL92="","",'[1]BASE'!HL92)</f>
        <v>XXXX</v>
      </c>
      <c r="Q91" s="196" t="str">
        <f>IF('[1]BASE'!HM92="","",'[1]BASE'!HM92)</f>
        <v>XXXX</v>
      </c>
      <c r="R91" s="196" t="str">
        <f>IF('[1]BASE'!HN92="","",'[1]BASE'!HN92)</f>
        <v>XXXX</v>
      </c>
      <c r="S91" s="196" t="str">
        <f>IF('[1]BASE'!HO92="","",'[1]BASE'!HO92)</f>
        <v>XXXX</v>
      </c>
      <c r="T91" s="196" t="str">
        <f>IF('[1]BASE'!HP92="","",'[1]BASE'!HP92)</f>
        <v>XXXX</v>
      </c>
      <c r="U91" s="197"/>
      <c r="V91" s="194"/>
    </row>
    <row r="92" spans="2:22" s="20" customFormat="1" ht="19.5" customHeight="1">
      <c r="B92" s="190"/>
      <c r="C92" s="195">
        <f>+'[1]BASE'!C93</f>
        <v>77</v>
      </c>
      <c r="D92" s="195">
        <f>+'[1]BASE'!D93</f>
        <v>4277</v>
      </c>
      <c r="E92" s="195" t="str">
        <f>+'[1]BASE'!E93</f>
        <v>SAN PEDRO - RAMALLO INDUSTRIAL</v>
      </c>
      <c r="F92" s="195">
        <f>+'[1]BASE'!F93</f>
        <v>132</v>
      </c>
      <c r="G92" s="195">
        <f>+'[1]BASE'!G93</f>
        <v>58</v>
      </c>
      <c r="H92" s="195" t="str">
        <f>+'[1]BASE'!H93</f>
        <v>C</v>
      </c>
      <c r="I92" s="196">
        <f>IF('[1]BASE'!HE93="","",'[1]BASE'!HE93)</f>
      </c>
      <c r="J92" s="196">
        <f>IF('[1]BASE'!HF93="","",'[1]BASE'!HF93)</f>
      </c>
      <c r="K92" s="196">
        <f>IF('[1]BASE'!HG93="","",'[1]BASE'!HG93)</f>
      </c>
      <c r="L92" s="196">
        <f>IF('[1]BASE'!HH93="","",'[1]BASE'!HH93)</f>
      </c>
      <c r="M92" s="196">
        <f>IF('[1]BASE'!HI93="","",'[1]BASE'!HI93)</f>
      </c>
      <c r="N92" s="196">
        <f>IF('[1]BASE'!HJ93="","",'[1]BASE'!HJ93)</f>
      </c>
      <c r="O92" s="196">
        <f>IF('[1]BASE'!HK93="","",'[1]BASE'!HK93)</f>
      </c>
      <c r="P92" s="196">
        <f>IF('[1]BASE'!HL93="","",'[1]BASE'!HL93)</f>
      </c>
      <c r="Q92" s="196">
        <f>IF('[1]BASE'!HM93="","",'[1]BASE'!HM93)</f>
      </c>
      <c r="R92" s="196">
        <f>IF('[1]BASE'!HN93="","",'[1]BASE'!HN93)</f>
      </c>
      <c r="S92" s="196">
        <f>IF('[1]BASE'!HO93="","",'[1]BASE'!HO93)</f>
      </c>
      <c r="T92" s="196">
        <f>IF('[1]BASE'!HP93="","",'[1]BASE'!HP93)</f>
      </c>
      <c r="U92" s="197"/>
      <c r="V92" s="194"/>
    </row>
    <row r="93" spans="2:22" s="20" customFormat="1" ht="19.5" customHeight="1" hidden="1">
      <c r="B93" s="190"/>
      <c r="C93" s="195">
        <f>+'[1]BASE'!C94</f>
        <v>78</v>
      </c>
      <c r="D93" s="195">
        <f>+'[1]BASE'!D94</f>
        <v>4278</v>
      </c>
      <c r="E93" s="195" t="str">
        <f>+'[1]BASE'!E94</f>
        <v>SAN NICOLÁS - RAMALLO INDUSTRIAL</v>
      </c>
      <c r="F93" s="195">
        <f>+'[1]BASE'!F94</f>
        <v>132</v>
      </c>
      <c r="G93" s="195">
        <f>+'[1]BASE'!G94</f>
        <v>23.52</v>
      </c>
      <c r="H93" s="195" t="str">
        <f>+'[1]BASE'!H94</f>
        <v>C</v>
      </c>
      <c r="I93" s="196" t="str">
        <f>IF('[1]BASE'!HE94="","",'[1]BASE'!HE94)</f>
        <v>XXXX</v>
      </c>
      <c r="J93" s="196" t="str">
        <f>IF('[1]BASE'!HF94="","",'[1]BASE'!HF94)</f>
        <v>XXXX</v>
      </c>
      <c r="K93" s="196" t="str">
        <f>IF('[1]BASE'!HG94="","",'[1]BASE'!HG94)</f>
        <v>XXXX</v>
      </c>
      <c r="L93" s="196" t="str">
        <f>IF('[1]BASE'!HH94="","",'[1]BASE'!HH94)</f>
        <v>XXXX</v>
      </c>
      <c r="M93" s="196" t="str">
        <f>IF('[1]BASE'!HI94="","",'[1]BASE'!HI94)</f>
        <v>XXXX</v>
      </c>
      <c r="N93" s="196" t="str">
        <f>IF('[1]BASE'!HJ94="","",'[1]BASE'!HJ94)</f>
        <v>XXXX</v>
      </c>
      <c r="O93" s="196" t="str">
        <f>IF('[1]BASE'!HK94="","",'[1]BASE'!HK94)</f>
        <v>XXXX</v>
      </c>
      <c r="P93" s="196" t="str">
        <f>IF('[1]BASE'!HL94="","",'[1]BASE'!HL94)</f>
        <v>XXXX</v>
      </c>
      <c r="Q93" s="196" t="str">
        <f>IF('[1]BASE'!HM94="","",'[1]BASE'!HM94)</f>
        <v>XXXX</v>
      </c>
      <c r="R93" s="196" t="str">
        <f>IF('[1]BASE'!HN94="","",'[1]BASE'!HN94)</f>
        <v>XXXX</v>
      </c>
      <c r="S93" s="196" t="str">
        <f>IF('[1]BASE'!HO94="","",'[1]BASE'!HO94)</f>
        <v>XXXX</v>
      </c>
      <c r="T93" s="196" t="str">
        <f>IF('[1]BASE'!HP94="","",'[1]BASE'!HP94)</f>
        <v>XXXX</v>
      </c>
      <c r="U93" s="197"/>
      <c r="V93" s="194"/>
    </row>
    <row r="94" spans="2:22" s="20" customFormat="1" ht="19.5" customHeight="1">
      <c r="B94" s="190"/>
      <c r="C94" s="195">
        <f>+'[1]BASE'!C95</f>
        <v>79</v>
      </c>
      <c r="D94" s="195">
        <f>+'[1]BASE'!D95</f>
        <v>1517</v>
      </c>
      <c r="E94" s="195" t="str">
        <f>+'[1]BASE'!E95</f>
        <v>TANDIL - BALCARCE</v>
      </c>
      <c r="F94" s="195">
        <f>+'[1]BASE'!F95</f>
        <v>132</v>
      </c>
      <c r="G94" s="195">
        <f>+'[1]BASE'!G95</f>
        <v>103.6</v>
      </c>
      <c r="H94" s="195" t="str">
        <f>+'[1]BASE'!H95</f>
        <v>C</v>
      </c>
      <c r="I94" s="196">
        <f>IF('[1]BASE'!HE95="","",'[1]BASE'!HE95)</f>
      </c>
      <c r="J94" s="196">
        <f>IF('[1]BASE'!HF95="","",'[1]BASE'!HF95)</f>
        <v>1</v>
      </c>
      <c r="K94" s="196">
        <f>IF('[1]BASE'!HG95="","",'[1]BASE'!HG95)</f>
      </c>
      <c r="L94" s="196">
        <f>IF('[1]BASE'!HH95="","",'[1]BASE'!HH95)</f>
      </c>
      <c r="M94" s="196">
        <f>IF('[1]BASE'!HI95="","",'[1]BASE'!HI95)</f>
      </c>
      <c r="N94" s="196">
        <f>IF('[1]BASE'!HJ95="","",'[1]BASE'!HJ95)</f>
      </c>
      <c r="O94" s="196">
        <f>IF('[1]BASE'!HK95="","",'[1]BASE'!HK95)</f>
      </c>
      <c r="P94" s="196">
        <f>IF('[1]BASE'!HL95="","",'[1]BASE'!HL95)</f>
      </c>
      <c r="Q94" s="196">
        <f>IF('[1]BASE'!HM95="","",'[1]BASE'!HM95)</f>
      </c>
      <c r="R94" s="196">
        <f>IF('[1]BASE'!HN95="","",'[1]BASE'!HN95)</f>
      </c>
      <c r="S94" s="196">
        <f>IF('[1]BASE'!HO95="","",'[1]BASE'!HO95)</f>
      </c>
      <c r="T94" s="196">
        <f>IF('[1]BASE'!HP95="","",'[1]BASE'!HP95)</f>
      </c>
      <c r="U94" s="197"/>
      <c r="V94" s="194"/>
    </row>
    <row r="95" spans="2:22" s="20" customFormat="1" ht="19.5" customHeight="1">
      <c r="B95" s="190"/>
      <c r="C95" s="195">
        <f>+'[1]BASE'!C96</f>
        <v>80</v>
      </c>
      <c r="D95" s="195">
        <f>+'[1]BASE'!D96</f>
        <v>1519</v>
      </c>
      <c r="E95" s="195" t="str">
        <f>+'[1]BASE'!E96</f>
        <v>TANDIL - NECOCHEA</v>
      </c>
      <c r="F95" s="195">
        <f>+'[1]BASE'!F96</f>
        <v>132</v>
      </c>
      <c r="G95" s="195">
        <f>+'[1]BASE'!G96</f>
        <v>149.2</v>
      </c>
      <c r="H95" s="195" t="str">
        <f>+'[1]BASE'!H96</f>
        <v>C</v>
      </c>
      <c r="I95" s="196">
        <f>IF('[1]BASE'!HE96="","",'[1]BASE'!HE96)</f>
      </c>
      <c r="J95" s="196">
        <f>IF('[1]BASE'!HF96="","",'[1]BASE'!HF96)</f>
      </c>
      <c r="K95" s="196">
        <f>IF('[1]BASE'!HG96="","",'[1]BASE'!HG96)</f>
      </c>
      <c r="L95" s="196">
        <f>IF('[1]BASE'!HH96="","",'[1]BASE'!HH96)</f>
      </c>
      <c r="M95" s="196">
        <f>IF('[1]BASE'!HI96="","",'[1]BASE'!HI96)</f>
      </c>
      <c r="N95" s="196">
        <f>IF('[1]BASE'!HJ96="","",'[1]BASE'!HJ96)</f>
      </c>
      <c r="O95" s="196">
        <f>IF('[1]BASE'!HK96="","",'[1]BASE'!HK96)</f>
      </c>
      <c r="P95" s="196">
        <f>IF('[1]BASE'!HL96="","",'[1]BASE'!HL96)</f>
      </c>
      <c r="Q95" s="196">
        <f>IF('[1]BASE'!HM96="","",'[1]BASE'!HM96)</f>
        <v>1</v>
      </c>
      <c r="R95" s="196">
        <f>IF('[1]BASE'!HN96="","",'[1]BASE'!HN96)</f>
      </c>
      <c r="S95" s="196">
        <f>IF('[1]BASE'!HO96="","",'[1]BASE'!HO96)</f>
      </c>
      <c r="T95" s="196">
        <f>IF('[1]BASE'!HP96="","",'[1]BASE'!HP96)</f>
      </c>
      <c r="U95" s="197"/>
      <c r="V95" s="194"/>
    </row>
    <row r="96" spans="2:22" s="20" customFormat="1" ht="19.5" customHeight="1">
      <c r="B96" s="190"/>
      <c r="C96" s="195">
        <f>+'[1]BASE'!C97</f>
        <v>81</v>
      </c>
      <c r="D96" s="195">
        <f>+'[1]BASE'!D97</f>
        <v>1518</v>
      </c>
      <c r="E96" s="195" t="str">
        <f>+'[1]BASE'!E97</f>
        <v>TANDIL - BARKER</v>
      </c>
      <c r="F96" s="195">
        <f>+'[1]BASE'!F97</f>
        <v>132</v>
      </c>
      <c r="G96" s="195">
        <f>+'[1]BASE'!G97</f>
        <v>47.7</v>
      </c>
      <c r="H96" s="195" t="str">
        <f>+'[1]BASE'!H97</f>
        <v>C</v>
      </c>
      <c r="I96" s="196">
        <f>IF('[1]BASE'!HE97="","",'[1]BASE'!HE97)</f>
      </c>
      <c r="J96" s="196">
        <f>IF('[1]BASE'!HF97="","",'[1]BASE'!HF97)</f>
      </c>
      <c r="K96" s="196">
        <f>IF('[1]BASE'!HG97="","",'[1]BASE'!HG97)</f>
      </c>
      <c r="L96" s="196">
        <f>IF('[1]BASE'!HH97="","",'[1]BASE'!HH97)</f>
      </c>
      <c r="M96" s="196">
        <f>IF('[1]BASE'!HI97="","",'[1]BASE'!HI97)</f>
      </c>
      <c r="N96" s="196">
        <f>IF('[1]BASE'!HJ97="","",'[1]BASE'!HJ97)</f>
      </c>
      <c r="O96" s="196">
        <f>IF('[1]BASE'!HK97="","",'[1]BASE'!HK97)</f>
      </c>
      <c r="P96" s="196">
        <f>IF('[1]BASE'!HL97="","",'[1]BASE'!HL97)</f>
      </c>
      <c r="Q96" s="196">
        <f>IF('[1]BASE'!HM97="","",'[1]BASE'!HM97)</f>
      </c>
      <c r="R96" s="196">
        <f>IF('[1]BASE'!HN97="","",'[1]BASE'!HN97)</f>
      </c>
      <c r="S96" s="196">
        <f>IF('[1]BASE'!HO97="","",'[1]BASE'!HO97)</f>
      </c>
      <c r="T96" s="196">
        <f>IF('[1]BASE'!HP97="","",'[1]BASE'!HP97)</f>
      </c>
      <c r="U96" s="197"/>
      <c r="V96" s="194"/>
    </row>
    <row r="97" spans="2:22" s="20" customFormat="1" ht="19.5" customHeight="1">
      <c r="B97" s="190"/>
      <c r="C97" s="195">
        <f>+'[1]BASE'!C98</f>
        <v>82</v>
      </c>
      <c r="D97" s="195">
        <f>+'[1]BASE'!D98</f>
        <v>2712</v>
      </c>
      <c r="E97" s="195" t="str">
        <f>+'[1]BASE'!E98</f>
        <v>TRENQUE LAUQUEN - GRAL. PICO</v>
      </c>
      <c r="F97" s="195">
        <f>+'[1]BASE'!F98</f>
        <v>132</v>
      </c>
      <c r="G97" s="195">
        <f>+'[1]BASE'!G98</f>
        <v>77</v>
      </c>
      <c r="H97" s="195" t="str">
        <f>+'[1]BASE'!H98</f>
        <v>C</v>
      </c>
      <c r="I97" s="196">
        <f>IF('[1]BASE'!HE98="","",'[1]BASE'!HE98)</f>
      </c>
      <c r="J97" s="196">
        <f>IF('[1]BASE'!HF98="","",'[1]BASE'!HF98)</f>
      </c>
      <c r="K97" s="196">
        <f>IF('[1]BASE'!HG98="","",'[1]BASE'!HG98)</f>
      </c>
      <c r="L97" s="196">
        <f>IF('[1]BASE'!HH98="","",'[1]BASE'!HH98)</f>
      </c>
      <c r="M97" s="196">
        <f>IF('[1]BASE'!HI98="","",'[1]BASE'!HI98)</f>
      </c>
      <c r="N97" s="196">
        <f>IF('[1]BASE'!HJ98="","",'[1]BASE'!HJ98)</f>
      </c>
      <c r="O97" s="196">
        <f>IF('[1]BASE'!HK98="","",'[1]BASE'!HK98)</f>
      </c>
      <c r="P97" s="196">
        <f>IF('[1]BASE'!HL98="","",'[1]BASE'!HL98)</f>
      </c>
      <c r="Q97" s="196">
        <f>IF('[1]BASE'!HM98="","",'[1]BASE'!HM98)</f>
      </c>
      <c r="R97" s="196">
        <f>IF('[1]BASE'!HN98="","",'[1]BASE'!HN98)</f>
      </c>
      <c r="S97" s="196">
        <f>IF('[1]BASE'!HO98="","",'[1]BASE'!HO98)</f>
      </c>
      <c r="T97" s="196">
        <f>IF('[1]BASE'!HP98="","",'[1]BASE'!HP98)</f>
      </c>
      <c r="U97" s="197"/>
      <c r="V97" s="194"/>
    </row>
    <row r="98" spans="2:22" s="20" customFormat="1" ht="19.5" customHeight="1">
      <c r="B98" s="190"/>
      <c r="C98" s="195">
        <f>+'[1]BASE'!C99</f>
        <v>83</v>
      </c>
      <c r="D98" s="195">
        <f>+'[1]BASE'!D99</f>
        <v>1402</v>
      </c>
      <c r="E98" s="195" t="str">
        <f>+'[1]BASE'!E99</f>
        <v>TRENQUE LAUQUEN - HENDERSON</v>
      </c>
      <c r="F98" s="195">
        <f>+'[1]BASE'!F99</f>
        <v>132</v>
      </c>
      <c r="G98" s="195">
        <f>+'[1]BASE'!G99</f>
        <v>105.4</v>
      </c>
      <c r="H98" s="195" t="str">
        <f>+'[1]BASE'!H99</f>
        <v>A</v>
      </c>
      <c r="I98" s="196">
        <f>IF('[1]BASE'!HE99="","",'[1]BASE'!HE99)</f>
      </c>
      <c r="J98" s="196">
        <f>IF('[1]BASE'!HF99="","",'[1]BASE'!HF99)</f>
      </c>
      <c r="K98" s="196">
        <f>IF('[1]BASE'!HG99="","",'[1]BASE'!HG99)</f>
      </c>
      <c r="L98" s="196">
        <f>IF('[1]BASE'!HH99="","",'[1]BASE'!HH99)</f>
      </c>
      <c r="M98" s="196">
        <f>IF('[1]BASE'!HI99="","",'[1]BASE'!HI99)</f>
      </c>
      <c r="N98" s="196">
        <f>IF('[1]BASE'!HJ99="","",'[1]BASE'!HJ99)</f>
      </c>
      <c r="O98" s="196">
        <f>IF('[1]BASE'!HK99="","",'[1]BASE'!HK99)</f>
      </c>
      <c r="P98" s="196">
        <f>IF('[1]BASE'!HL99="","",'[1]BASE'!HL99)</f>
      </c>
      <c r="Q98" s="196">
        <f>IF('[1]BASE'!HM99="","",'[1]BASE'!HM99)</f>
      </c>
      <c r="R98" s="196">
        <f>IF('[1]BASE'!HN99="","",'[1]BASE'!HN99)</f>
        <v>1</v>
      </c>
      <c r="S98" s="196">
        <f>IF('[1]BASE'!HO99="","",'[1]BASE'!HO99)</f>
      </c>
      <c r="T98" s="196">
        <f>IF('[1]BASE'!HP99="","",'[1]BASE'!HP99)</f>
        <v>1</v>
      </c>
      <c r="U98" s="197"/>
      <c r="V98" s="194"/>
    </row>
    <row r="99" spans="2:22" s="20" customFormat="1" ht="19.5" customHeight="1">
      <c r="B99" s="190"/>
      <c r="C99" s="195">
        <f>+'[1]BASE'!C100</f>
        <v>84</v>
      </c>
      <c r="D99" s="195">
        <f>+'[1]BASE'!D100</f>
        <v>1382</v>
      </c>
      <c r="E99" s="195" t="str">
        <f>+'[1]BASE'!E100</f>
        <v>URBANA SAN NICOLÁS - SAN NICOLAS</v>
      </c>
      <c r="F99" s="195">
        <f>+'[1]BASE'!F100</f>
        <v>132</v>
      </c>
      <c r="G99" s="195">
        <f>+'[1]BASE'!G100</f>
        <v>6.5</v>
      </c>
      <c r="H99" s="195" t="str">
        <f>+'[1]BASE'!H100</f>
        <v>C</v>
      </c>
      <c r="I99" s="196">
        <f>IF('[1]BASE'!HE100="","",'[1]BASE'!HE100)</f>
      </c>
      <c r="J99" s="196">
        <f>IF('[1]BASE'!HF100="","",'[1]BASE'!HF100)</f>
      </c>
      <c r="K99" s="196">
        <f>IF('[1]BASE'!HG100="","",'[1]BASE'!HG100)</f>
      </c>
      <c r="L99" s="196">
        <f>IF('[1]BASE'!HH100="","",'[1]BASE'!HH100)</f>
      </c>
      <c r="M99" s="196">
        <f>IF('[1]BASE'!HI100="","",'[1]BASE'!HI100)</f>
      </c>
      <c r="N99" s="196">
        <f>IF('[1]BASE'!HJ100="","",'[1]BASE'!HJ100)</f>
      </c>
      <c r="O99" s="196">
        <f>IF('[1]BASE'!HK100="","",'[1]BASE'!HK100)</f>
      </c>
      <c r="P99" s="196">
        <f>IF('[1]BASE'!HL100="","",'[1]BASE'!HL100)</f>
      </c>
      <c r="Q99" s="196">
        <f>IF('[1]BASE'!HM100="","",'[1]BASE'!HM100)</f>
      </c>
      <c r="R99" s="196">
        <f>IF('[1]BASE'!HN100="","",'[1]BASE'!HN100)</f>
      </c>
      <c r="S99" s="196">
        <f>IF('[1]BASE'!HO100="","",'[1]BASE'!HO100)</f>
      </c>
      <c r="T99" s="196">
        <f>IF('[1]BASE'!HP100="","",'[1]BASE'!HP100)</f>
      </c>
      <c r="U99" s="197"/>
      <c r="V99" s="194"/>
    </row>
    <row r="100" spans="2:22" s="20" customFormat="1" ht="19.5" customHeight="1">
      <c r="B100" s="190"/>
      <c r="C100" s="195">
        <f>+'[1]BASE'!C101</f>
        <v>85</v>
      </c>
      <c r="D100" s="195">
        <f>+'[1]BASE'!D101</f>
        <v>1547</v>
      </c>
      <c r="E100" s="195" t="str">
        <f>+'[1]BASE'!E101</f>
        <v>URBANA BB - C. PIEDRABUENA</v>
      </c>
      <c r="F100" s="195">
        <f>+'[1]BASE'!F101</f>
        <v>132</v>
      </c>
      <c r="G100" s="195">
        <f>+'[1]BASE'!G101</f>
        <v>1.9</v>
      </c>
      <c r="H100" s="195" t="str">
        <f>+'[1]BASE'!H101</f>
        <v>C</v>
      </c>
      <c r="I100" s="196">
        <f>IF('[1]BASE'!HE101="","",'[1]BASE'!HE101)</f>
      </c>
      <c r="J100" s="196">
        <f>IF('[1]BASE'!HF101="","",'[1]BASE'!HF101)</f>
      </c>
      <c r="K100" s="196">
        <f>IF('[1]BASE'!HG101="","",'[1]BASE'!HG101)</f>
      </c>
      <c r="L100" s="196">
        <f>IF('[1]BASE'!HH101="","",'[1]BASE'!HH101)</f>
      </c>
      <c r="M100" s="196">
        <f>IF('[1]BASE'!HI101="","",'[1]BASE'!HI101)</f>
      </c>
      <c r="N100" s="196">
        <f>IF('[1]BASE'!HJ101="","",'[1]BASE'!HJ101)</f>
      </c>
      <c r="O100" s="196">
        <f>IF('[1]BASE'!HK101="","",'[1]BASE'!HK101)</f>
      </c>
      <c r="P100" s="196">
        <f>IF('[1]BASE'!HL101="","",'[1]BASE'!HL101)</f>
      </c>
      <c r="Q100" s="196">
        <f>IF('[1]BASE'!HM101="","",'[1]BASE'!HM101)</f>
      </c>
      <c r="R100" s="196">
        <f>IF('[1]BASE'!HN101="","",'[1]BASE'!HN101)</f>
      </c>
      <c r="S100" s="196">
        <f>IF('[1]BASE'!HO101="","",'[1]BASE'!HO101)</f>
      </c>
      <c r="T100" s="196">
        <f>IF('[1]BASE'!HP101="","",'[1]BASE'!HP101)</f>
      </c>
      <c r="U100" s="197"/>
      <c r="V100" s="194"/>
    </row>
    <row r="101" spans="2:22" s="20" customFormat="1" ht="19.5" customHeight="1">
      <c r="B101" s="190"/>
      <c r="C101" s="195">
        <f>+'[1]BASE'!C102</f>
        <v>86</v>
      </c>
      <c r="D101" s="195">
        <f>+'[1]BASE'!D102</f>
        <v>1445</v>
      </c>
      <c r="E101" s="195" t="str">
        <f>+'[1]BASE'!E102</f>
        <v>VILLA GESELL - GRAL. MADARIAGA</v>
      </c>
      <c r="F101" s="195">
        <f>+'[1]BASE'!F102</f>
        <v>132</v>
      </c>
      <c r="G101" s="195">
        <f>+'[1]BASE'!G102</f>
        <v>35</v>
      </c>
      <c r="H101" s="195" t="str">
        <f>+'[1]BASE'!H102</f>
        <v>C</v>
      </c>
      <c r="I101" s="196">
        <f>IF('[1]BASE'!HE102="","",'[1]BASE'!HE102)</f>
      </c>
      <c r="J101" s="196">
        <f>IF('[1]BASE'!HF102="","",'[1]BASE'!HF102)</f>
      </c>
      <c r="K101" s="196">
        <f>IF('[1]BASE'!HG102="","",'[1]BASE'!HG102)</f>
      </c>
      <c r="L101" s="196">
        <f>IF('[1]BASE'!HH102="","",'[1]BASE'!HH102)</f>
      </c>
      <c r="M101" s="196">
        <f>IF('[1]BASE'!HI102="","",'[1]BASE'!HI102)</f>
      </c>
      <c r="N101" s="196">
        <f>IF('[1]BASE'!HJ102="","",'[1]BASE'!HJ102)</f>
      </c>
      <c r="O101" s="196">
        <f>IF('[1]BASE'!HK102="","",'[1]BASE'!HK102)</f>
      </c>
      <c r="P101" s="196">
        <f>IF('[1]BASE'!HL102="","",'[1]BASE'!HL102)</f>
      </c>
      <c r="Q101" s="196">
        <f>IF('[1]BASE'!HM102="","",'[1]BASE'!HM102)</f>
      </c>
      <c r="R101" s="196">
        <f>IF('[1]BASE'!HN102="","",'[1]BASE'!HN102)</f>
      </c>
      <c r="S101" s="196">
        <f>IF('[1]BASE'!HO102="","",'[1]BASE'!HO102)</f>
      </c>
      <c r="T101" s="196">
        <f>IF('[1]BASE'!HP102="","",'[1]BASE'!HP102)</f>
      </c>
      <c r="U101" s="197"/>
      <c r="V101" s="194"/>
    </row>
    <row r="102" spans="2:22" s="20" customFormat="1" ht="19.5" customHeight="1">
      <c r="B102" s="190"/>
      <c r="C102" s="195">
        <f>+'[1]BASE'!C103</f>
        <v>87</v>
      </c>
      <c r="D102" s="195">
        <f>+'[1]BASE'!D103</f>
        <v>2715</v>
      </c>
      <c r="E102" s="195" t="str">
        <f>+'[1]BASE'!E103</f>
        <v>VILLA LIA "T" - ANTONIO DE ARECO</v>
      </c>
      <c r="F102" s="195">
        <f>+'[1]BASE'!F103</f>
        <v>132</v>
      </c>
      <c r="G102" s="195">
        <f>+'[1]BASE'!G103</f>
        <v>18.4</v>
      </c>
      <c r="H102" s="195" t="str">
        <f>+'[1]BASE'!H103</f>
        <v>C</v>
      </c>
      <c r="I102" s="196">
        <f>IF('[1]BASE'!HE103="","",'[1]BASE'!HE103)</f>
      </c>
      <c r="J102" s="196">
        <f>IF('[1]BASE'!HF103="","",'[1]BASE'!HF103)</f>
      </c>
      <c r="K102" s="196">
        <f>IF('[1]BASE'!HG103="","",'[1]BASE'!HG103)</f>
      </c>
      <c r="L102" s="196">
        <f>IF('[1]BASE'!HH103="","",'[1]BASE'!HH103)</f>
      </c>
      <c r="M102" s="196">
        <f>IF('[1]BASE'!HI103="","",'[1]BASE'!HI103)</f>
      </c>
      <c r="N102" s="196">
        <f>IF('[1]BASE'!HJ103="","",'[1]BASE'!HJ103)</f>
      </c>
      <c r="O102" s="196">
        <f>IF('[1]BASE'!HK103="","",'[1]BASE'!HK103)</f>
      </c>
      <c r="P102" s="196">
        <f>IF('[1]BASE'!HL103="","",'[1]BASE'!HL103)</f>
      </c>
      <c r="Q102" s="196">
        <f>IF('[1]BASE'!HM103="","",'[1]BASE'!HM103)</f>
      </c>
      <c r="R102" s="196">
        <f>IF('[1]BASE'!HN103="","",'[1]BASE'!HN103)</f>
      </c>
      <c r="S102" s="196">
        <f>IF('[1]BASE'!HO103="","",'[1]BASE'!HO103)</f>
      </c>
      <c r="T102" s="196">
        <f>IF('[1]BASE'!HP103="","",'[1]BASE'!HP103)</f>
      </c>
      <c r="U102" s="197"/>
      <c r="V102" s="194"/>
    </row>
    <row r="103" spans="2:22" s="20" customFormat="1" ht="19.5" customHeight="1">
      <c r="B103" s="190"/>
      <c r="C103" s="195">
        <f>+'[1]BASE'!C104</f>
        <v>88</v>
      </c>
      <c r="D103" s="195">
        <f>+'[1]BASE'!D104</f>
        <v>2714</v>
      </c>
      <c r="E103" s="195" t="str">
        <f>+'[1]BASE'!E104</f>
        <v>VILLA LIA "T" - NUEVA CAMPANA</v>
      </c>
      <c r="F103" s="195">
        <f>+'[1]BASE'!F104</f>
        <v>132</v>
      </c>
      <c r="G103" s="195">
        <f>+'[1]BASE'!G104</f>
        <v>35</v>
      </c>
      <c r="H103" s="195" t="str">
        <f>+'[1]BASE'!H104</f>
        <v>C</v>
      </c>
      <c r="I103" s="196">
        <f>IF('[1]BASE'!HE104="","",'[1]BASE'!HE104)</f>
      </c>
      <c r="J103" s="196">
        <f>IF('[1]BASE'!HF104="","",'[1]BASE'!HF104)</f>
      </c>
      <c r="K103" s="196">
        <f>IF('[1]BASE'!HG104="","",'[1]BASE'!HG104)</f>
      </c>
      <c r="L103" s="196">
        <f>IF('[1]BASE'!HH104="","",'[1]BASE'!HH104)</f>
      </c>
      <c r="M103" s="196">
        <f>IF('[1]BASE'!HI104="","",'[1]BASE'!HI104)</f>
      </c>
      <c r="N103" s="196">
        <f>IF('[1]BASE'!HJ104="","",'[1]BASE'!HJ104)</f>
      </c>
      <c r="O103" s="196">
        <f>IF('[1]BASE'!HK104="","",'[1]BASE'!HK104)</f>
      </c>
      <c r="P103" s="196">
        <f>IF('[1]BASE'!HL104="","",'[1]BASE'!HL104)</f>
      </c>
      <c r="Q103" s="196">
        <f>IF('[1]BASE'!HM104="","",'[1]BASE'!HM104)</f>
      </c>
      <c r="R103" s="196">
        <f>IF('[1]BASE'!HN104="","",'[1]BASE'!HN104)</f>
      </c>
      <c r="S103" s="196">
        <f>IF('[1]BASE'!HO104="","",'[1]BASE'!HO104)</f>
      </c>
      <c r="T103" s="196">
        <f>IF('[1]BASE'!HP104="","",'[1]BASE'!HP104)</f>
        <v>1</v>
      </c>
      <c r="U103" s="197"/>
      <c r="V103" s="194"/>
    </row>
    <row r="104" spans="2:22" s="20" customFormat="1" ht="19.5" customHeight="1">
      <c r="B104" s="190"/>
      <c r="C104" s="195">
        <f>+'[1]BASE'!C105</f>
        <v>89</v>
      </c>
      <c r="D104" s="195">
        <f>+'[1]BASE'!D105</f>
        <v>2713</v>
      </c>
      <c r="E104" s="195" t="str">
        <f>+'[1]BASE'!E105</f>
        <v>VILLA LIA "T" - VILLA LIA</v>
      </c>
      <c r="F104" s="195">
        <f>+'[1]BASE'!F105</f>
        <v>132</v>
      </c>
      <c r="G104" s="195">
        <f>+'[1]BASE'!G105</f>
        <v>8</v>
      </c>
      <c r="H104" s="195" t="str">
        <f>+'[1]BASE'!H105</f>
        <v>C</v>
      </c>
      <c r="I104" s="196">
        <f>IF('[1]BASE'!HE105="","",'[1]BASE'!HE105)</f>
      </c>
      <c r="J104" s="196">
        <f>IF('[1]BASE'!HF105="","",'[1]BASE'!HF105)</f>
      </c>
      <c r="K104" s="196">
        <f>IF('[1]BASE'!HG105="","",'[1]BASE'!HG105)</f>
      </c>
      <c r="L104" s="196">
        <f>IF('[1]BASE'!HH105="","",'[1]BASE'!HH105)</f>
      </c>
      <c r="M104" s="196">
        <f>IF('[1]BASE'!HI105="","",'[1]BASE'!HI105)</f>
      </c>
      <c r="N104" s="196">
        <f>IF('[1]BASE'!HJ105="","",'[1]BASE'!HJ105)</f>
      </c>
      <c r="O104" s="196">
        <f>IF('[1]BASE'!HK105="","",'[1]BASE'!HK105)</f>
      </c>
      <c r="P104" s="196">
        <f>IF('[1]BASE'!HL105="","",'[1]BASE'!HL105)</f>
      </c>
      <c r="Q104" s="196">
        <f>IF('[1]BASE'!HM105="","",'[1]BASE'!HM105)</f>
      </c>
      <c r="R104" s="196">
        <f>IF('[1]BASE'!HN105="","",'[1]BASE'!HN105)</f>
      </c>
      <c r="S104" s="196">
        <f>IF('[1]BASE'!HO105="","",'[1]BASE'!HO105)</f>
      </c>
      <c r="T104" s="196">
        <f>IF('[1]BASE'!HP105="","",'[1]BASE'!HP105)</f>
      </c>
      <c r="U104" s="197"/>
      <c r="V104" s="194"/>
    </row>
    <row r="105" spans="2:22" s="20" customFormat="1" ht="19.5" customHeight="1">
      <c r="B105" s="190"/>
      <c r="C105" s="195">
        <f>+'[1]BASE'!C106</f>
        <v>90</v>
      </c>
      <c r="D105" s="195">
        <f>+'[1]BASE'!D106</f>
        <v>1424</v>
      </c>
      <c r="E105" s="195" t="str">
        <f>+'[1]BASE'!E106</f>
        <v>ZARATE - ATUCHA I</v>
      </c>
      <c r="F105" s="195">
        <f>+'[1]BASE'!F106</f>
        <v>132</v>
      </c>
      <c r="G105" s="195">
        <f>+'[1]BASE'!G106</f>
        <v>22.1</v>
      </c>
      <c r="H105" s="195" t="str">
        <f>+'[1]BASE'!H106</f>
        <v>C</v>
      </c>
      <c r="I105" s="196">
        <f>IF('[1]BASE'!HE106="","",'[1]BASE'!HE106)</f>
      </c>
      <c r="J105" s="196">
        <f>IF('[1]BASE'!HF106="","",'[1]BASE'!HF106)</f>
      </c>
      <c r="K105" s="196">
        <f>IF('[1]BASE'!HG106="","",'[1]BASE'!HG106)</f>
      </c>
      <c r="L105" s="196">
        <f>IF('[1]BASE'!HH106="","",'[1]BASE'!HH106)</f>
      </c>
      <c r="M105" s="196">
        <f>IF('[1]BASE'!HI106="","",'[1]BASE'!HI106)</f>
      </c>
      <c r="N105" s="196">
        <f>IF('[1]BASE'!HJ106="","",'[1]BASE'!HJ106)</f>
      </c>
      <c r="O105" s="196">
        <f>IF('[1]BASE'!HK106="","",'[1]BASE'!HK106)</f>
      </c>
      <c r="P105" s="196">
        <f>IF('[1]BASE'!HL106="","",'[1]BASE'!HL106)</f>
      </c>
      <c r="Q105" s="196">
        <f>IF('[1]BASE'!HM106="","",'[1]BASE'!HM106)</f>
      </c>
      <c r="R105" s="196">
        <f>IF('[1]BASE'!HN106="","",'[1]BASE'!HN106)</f>
        <v>1</v>
      </c>
      <c r="S105" s="196">
        <f>IF('[1]BASE'!HO106="","",'[1]BASE'!HO106)</f>
      </c>
      <c r="T105" s="196">
        <f>IF('[1]BASE'!HP106="","",'[1]BASE'!HP106)</f>
      </c>
      <c r="U105" s="197"/>
      <c r="V105" s="194"/>
    </row>
    <row r="106" spans="2:22" s="20" customFormat="1" ht="19.5" customHeight="1" hidden="1">
      <c r="B106" s="190"/>
      <c r="C106" s="195">
        <f>+'[1]BASE'!C107</f>
        <v>91</v>
      </c>
      <c r="D106" s="195">
        <f>+'[1]BASE'!D107</f>
        <v>2955</v>
      </c>
      <c r="E106" s="195" t="str">
        <f>+'[1]BASE'!E107</f>
        <v>ZARATE - EASTMAN T</v>
      </c>
      <c r="F106" s="195">
        <f>+'[1]BASE'!F107</f>
        <v>132</v>
      </c>
      <c r="G106" s="195">
        <f>+'[1]BASE'!G107</f>
        <v>11</v>
      </c>
      <c r="H106" s="195" t="str">
        <f>+'[1]BASE'!H107</f>
        <v>C</v>
      </c>
      <c r="I106" s="196" t="str">
        <f>IF('[1]BASE'!HE107="","",'[1]BASE'!HE107)</f>
        <v>XXXX</v>
      </c>
      <c r="J106" s="196" t="str">
        <f>IF('[1]BASE'!HF107="","",'[1]BASE'!HF107)</f>
        <v>XXXX</v>
      </c>
      <c r="K106" s="196" t="str">
        <f>IF('[1]BASE'!HG107="","",'[1]BASE'!HG107)</f>
        <v>XXXX</v>
      </c>
      <c r="L106" s="196" t="str">
        <f>IF('[1]BASE'!HH107="","",'[1]BASE'!HH107)</f>
        <v>XXXX</v>
      </c>
      <c r="M106" s="196" t="str">
        <f>IF('[1]BASE'!HI107="","",'[1]BASE'!HI107)</f>
        <v>XXXX</v>
      </c>
      <c r="N106" s="196" t="str">
        <f>IF('[1]BASE'!HJ107="","",'[1]BASE'!HJ107)</f>
        <v>XXXX</v>
      </c>
      <c r="O106" s="196" t="str">
        <f>IF('[1]BASE'!HK107="","",'[1]BASE'!HK107)</f>
        <v>XXXX</v>
      </c>
      <c r="P106" s="196" t="str">
        <f>IF('[1]BASE'!HL107="","",'[1]BASE'!HL107)</f>
        <v>XXXX</v>
      </c>
      <c r="Q106" s="196" t="str">
        <f>IF('[1]BASE'!HM107="","",'[1]BASE'!HM107)</f>
        <v>XXXX</v>
      </c>
      <c r="R106" s="196" t="str">
        <f>IF('[1]BASE'!HN107="","",'[1]BASE'!HN107)</f>
        <v>XXXX</v>
      </c>
      <c r="S106" s="196" t="str">
        <f>IF('[1]BASE'!HO107="","",'[1]BASE'!HO107)</f>
        <v>XXXX</v>
      </c>
      <c r="T106" s="196" t="str">
        <f>IF('[1]BASE'!HP107="","",'[1]BASE'!HP107)</f>
        <v>XXXX</v>
      </c>
      <c r="U106" s="197"/>
      <c r="V106" s="194"/>
    </row>
    <row r="107" spans="2:22" s="20" customFormat="1" ht="19.5" customHeight="1" hidden="1">
      <c r="B107" s="190"/>
      <c r="C107" s="195">
        <f>+'[1]BASE'!C108</f>
        <v>92</v>
      </c>
      <c r="D107" s="195">
        <f>+'[1]BASE'!D108</f>
        <v>1423</v>
      </c>
      <c r="E107" s="195" t="str">
        <f>+'[1]BASE'!E108</f>
        <v>ZARATE - MATHEU</v>
      </c>
      <c r="F107" s="195">
        <f>+'[1]BASE'!F108</f>
        <v>132</v>
      </c>
      <c r="G107" s="195">
        <f>+'[1]BASE'!G108</f>
        <v>37.7</v>
      </c>
      <c r="H107" s="195" t="str">
        <f>+'[1]BASE'!H108</f>
        <v>C</v>
      </c>
      <c r="I107" s="196" t="str">
        <f>IF('[1]BASE'!HE108="","",'[1]BASE'!HE108)</f>
        <v>XXXX</v>
      </c>
      <c r="J107" s="196" t="str">
        <f>IF('[1]BASE'!HF108="","",'[1]BASE'!HF108)</f>
        <v>XXXX</v>
      </c>
      <c r="K107" s="196" t="str">
        <f>IF('[1]BASE'!HG108="","",'[1]BASE'!HG108)</f>
        <v>XXXX</v>
      </c>
      <c r="L107" s="196" t="str">
        <f>IF('[1]BASE'!HH108="","",'[1]BASE'!HH108)</f>
        <v>XXXX</v>
      </c>
      <c r="M107" s="196" t="str">
        <f>IF('[1]BASE'!HI108="","",'[1]BASE'!HI108)</f>
        <v>XXXX</v>
      </c>
      <c r="N107" s="196" t="str">
        <f>IF('[1]BASE'!HJ108="","",'[1]BASE'!HJ108)</f>
        <v>XXXX</v>
      </c>
      <c r="O107" s="196" t="str">
        <f>IF('[1]BASE'!HK108="","",'[1]BASE'!HK108)</f>
        <v>XXXX</v>
      </c>
      <c r="P107" s="196" t="str">
        <f>IF('[1]BASE'!HL108="","",'[1]BASE'!HL108)</f>
        <v>XXXX</v>
      </c>
      <c r="Q107" s="196" t="str">
        <f>IF('[1]BASE'!HM108="","",'[1]BASE'!HM108)</f>
        <v>XXXX</v>
      </c>
      <c r="R107" s="196" t="str">
        <f>IF('[1]BASE'!HN108="","",'[1]BASE'!HN108)</f>
        <v>XXXX</v>
      </c>
      <c r="S107" s="196" t="str">
        <f>IF('[1]BASE'!HO108="","",'[1]BASE'!HO108)</f>
        <v>XXXX</v>
      </c>
      <c r="T107" s="196" t="str">
        <f>IF('[1]BASE'!HP108="","",'[1]BASE'!HP108)</f>
        <v>XXXX</v>
      </c>
      <c r="U107" s="197"/>
      <c r="V107" s="194"/>
    </row>
    <row r="108" spans="2:22" s="20" customFormat="1" ht="19.5" customHeight="1" hidden="1">
      <c r="B108" s="190"/>
      <c r="C108" s="195">
        <f>+'[1]BASE'!C109</f>
        <v>93</v>
      </c>
      <c r="D108" s="195">
        <f>+'[1]BASE'!D109</f>
        <v>1434</v>
      </c>
      <c r="E108" s="195" t="str">
        <f>+'[1]BASE'!E109</f>
        <v>9 DE JULIO 66 - BRAGADO</v>
      </c>
      <c r="F108" s="195">
        <f>+'[1]BASE'!F109</f>
        <v>66</v>
      </c>
      <c r="G108" s="195">
        <f>+'[1]BASE'!G109</f>
        <v>60.94</v>
      </c>
      <c r="H108" s="195" t="str">
        <f>+'[1]BASE'!H109</f>
        <v>C</v>
      </c>
      <c r="I108" s="196" t="str">
        <f>IF('[1]BASE'!HE109="","",'[1]BASE'!HE109)</f>
        <v>XXXX</v>
      </c>
      <c r="J108" s="196" t="str">
        <f>IF('[1]BASE'!HF109="","",'[1]BASE'!HF109)</f>
        <v>XXXX</v>
      </c>
      <c r="K108" s="196" t="str">
        <f>IF('[1]BASE'!HG109="","",'[1]BASE'!HG109)</f>
        <v>XXXX</v>
      </c>
      <c r="L108" s="196" t="str">
        <f>IF('[1]BASE'!HH109="","",'[1]BASE'!HH109)</f>
        <v>XXXX</v>
      </c>
      <c r="M108" s="196" t="str">
        <f>IF('[1]BASE'!HI109="","",'[1]BASE'!HI109)</f>
        <v>XXXX</v>
      </c>
      <c r="N108" s="196" t="str">
        <f>IF('[1]BASE'!HJ109="","",'[1]BASE'!HJ109)</f>
        <v>XXXX</v>
      </c>
      <c r="O108" s="196" t="str">
        <f>IF('[1]BASE'!HK109="","",'[1]BASE'!HK109)</f>
        <v>XXXX</v>
      </c>
      <c r="P108" s="196" t="str">
        <f>IF('[1]BASE'!HL109="","",'[1]BASE'!HL109)</f>
        <v>XXXX</v>
      </c>
      <c r="Q108" s="196" t="str">
        <f>IF('[1]BASE'!HM109="","",'[1]BASE'!HM109)</f>
        <v>XXXX</v>
      </c>
      <c r="R108" s="196" t="str">
        <f>IF('[1]BASE'!HN109="","",'[1]BASE'!HN109)</f>
        <v>XXXX</v>
      </c>
      <c r="S108" s="196" t="str">
        <f>IF('[1]BASE'!HO109="","",'[1]BASE'!HO109)</f>
        <v>XXXX</v>
      </c>
      <c r="T108" s="196" t="str">
        <f>IF('[1]BASE'!HP109="","",'[1]BASE'!HP109)</f>
        <v>XXXX</v>
      </c>
      <c r="U108" s="197"/>
      <c r="V108" s="194"/>
    </row>
    <row r="109" spans="2:22" s="20" customFormat="1" ht="19.5" customHeight="1" hidden="1">
      <c r="B109" s="190"/>
      <c r="C109" s="195">
        <f>+'[1]BASE'!C110</f>
        <v>94</v>
      </c>
      <c r="D109" s="195" t="str">
        <f>+'[1]BASE'!D110</f>
        <v>CE-000</v>
      </c>
      <c r="E109" s="195" t="str">
        <f>+'[1]BASE'!E110</f>
        <v>CAP. SARMIENTO - ANTONIO DE ARECO - LUJAN</v>
      </c>
      <c r="F109" s="195">
        <f>+'[1]BASE'!F110</f>
        <v>66</v>
      </c>
      <c r="G109" s="195">
        <f>+'[1]BASE'!G110</f>
        <v>81.3</v>
      </c>
      <c r="H109" s="195" t="str">
        <f>+'[1]BASE'!H110</f>
        <v>C</v>
      </c>
      <c r="I109" s="196" t="str">
        <f>IF('[1]BASE'!HE110="","",'[1]BASE'!HE110)</f>
        <v>XXXX</v>
      </c>
      <c r="J109" s="196" t="str">
        <f>IF('[1]BASE'!HF110="","",'[1]BASE'!HF110)</f>
        <v>XXXX</v>
      </c>
      <c r="K109" s="196" t="str">
        <f>IF('[1]BASE'!HG110="","",'[1]BASE'!HG110)</f>
        <v>XXXX</v>
      </c>
      <c r="L109" s="196" t="str">
        <f>IF('[1]BASE'!HH110="","",'[1]BASE'!HH110)</f>
        <v>XXXX</v>
      </c>
      <c r="M109" s="196" t="str">
        <f>IF('[1]BASE'!HI110="","",'[1]BASE'!HI110)</f>
        <v>XXXX</v>
      </c>
      <c r="N109" s="196" t="str">
        <f>IF('[1]BASE'!HJ110="","",'[1]BASE'!HJ110)</f>
        <v>XXXX</v>
      </c>
      <c r="O109" s="196" t="str">
        <f>IF('[1]BASE'!HK110="","",'[1]BASE'!HK110)</f>
        <v>XXXX</v>
      </c>
      <c r="P109" s="196" t="str">
        <f>IF('[1]BASE'!HL110="","",'[1]BASE'!HL110)</f>
        <v>XXXX</v>
      </c>
      <c r="Q109" s="196" t="str">
        <f>IF('[1]BASE'!HM110="","",'[1]BASE'!HM110)</f>
        <v>XXXX</v>
      </c>
      <c r="R109" s="196" t="str">
        <f>IF('[1]BASE'!HN110="","",'[1]BASE'!HN110)</f>
        <v>XXXX</v>
      </c>
      <c r="S109" s="196" t="str">
        <f>IF('[1]BASE'!HO110="","",'[1]BASE'!HO110)</f>
        <v>XXXX</v>
      </c>
      <c r="T109" s="196" t="str">
        <f>IF('[1]BASE'!HP110="","",'[1]BASE'!HP110)</f>
        <v>XXXX</v>
      </c>
      <c r="U109" s="197"/>
      <c r="V109" s="194"/>
    </row>
    <row r="110" spans="2:22" s="20" customFormat="1" ht="19.5" customHeight="1">
      <c r="B110" s="190"/>
      <c r="C110" s="195">
        <f>+'[1]BASE'!C111</f>
        <v>95</v>
      </c>
      <c r="D110" s="195">
        <f>+'[1]BASE'!D111</f>
        <v>1421</v>
      </c>
      <c r="E110" s="195" t="str">
        <f>+'[1]BASE'!E111</f>
        <v>ARRECIFES - CAP. SARMIENTO</v>
      </c>
      <c r="F110" s="195">
        <f>+'[1]BASE'!F111</f>
        <v>66</v>
      </c>
      <c r="G110" s="195">
        <f>+'[1]BASE'!G111</f>
        <v>31.9</v>
      </c>
      <c r="H110" s="195" t="str">
        <f>+'[1]BASE'!H111</f>
        <v>C</v>
      </c>
      <c r="I110" s="196">
        <f>IF('[1]BASE'!HE111="","",'[1]BASE'!HE111)</f>
      </c>
      <c r="J110" s="196">
        <f>IF('[1]BASE'!HF111="","",'[1]BASE'!HF111)</f>
      </c>
      <c r="K110" s="196">
        <f>IF('[1]BASE'!HG111="","",'[1]BASE'!HG111)</f>
      </c>
      <c r="L110" s="196">
        <f>IF('[1]BASE'!HH111="","",'[1]BASE'!HH111)</f>
      </c>
      <c r="M110" s="196">
        <f>IF('[1]BASE'!HI111="","",'[1]BASE'!HI111)</f>
      </c>
      <c r="N110" s="196">
        <f>IF('[1]BASE'!HJ111="","",'[1]BASE'!HJ111)</f>
      </c>
      <c r="O110" s="196">
        <f>IF('[1]BASE'!HK111="","",'[1]BASE'!HK111)</f>
      </c>
      <c r="P110" s="196">
        <f>IF('[1]BASE'!HL111="","",'[1]BASE'!HL111)</f>
      </c>
      <c r="Q110" s="196">
        <f>IF('[1]BASE'!HM111="","",'[1]BASE'!HM111)</f>
      </c>
      <c r="R110" s="196">
        <f>IF('[1]BASE'!HN111="","",'[1]BASE'!HN111)</f>
      </c>
      <c r="S110" s="196">
        <f>IF('[1]BASE'!HO111="","",'[1]BASE'!HO111)</f>
      </c>
      <c r="T110" s="196">
        <f>IF('[1]BASE'!HP111="","",'[1]BASE'!HP111)</f>
      </c>
      <c r="U110" s="197"/>
      <c r="V110" s="194"/>
    </row>
    <row r="111" spans="2:22" s="20" customFormat="1" ht="19.5" customHeight="1">
      <c r="B111" s="190"/>
      <c r="C111" s="195">
        <f>+'[1]BASE'!C112</f>
        <v>96</v>
      </c>
      <c r="D111" s="195">
        <f>+'[1]BASE'!D112</f>
        <v>1536</v>
      </c>
      <c r="E111" s="195" t="str">
        <f>+'[1]BASE'!E112</f>
        <v>CARLOS CASARES - 9 DE JULIO 66</v>
      </c>
      <c r="F111" s="195">
        <f>+'[1]BASE'!F112</f>
        <v>66</v>
      </c>
      <c r="G111" s="195">
        <f>+'[1]BASE'!G112</f>
        <v>46.8</v>
      </c>
      <c r="H111" s="195" t="str">
        <f>+'[1]BASE'!H112</f>
        <v>C</v>
      </c>
      <c r="I111" s="196">
        <f>IF('[1]BASE'!HE112="","",'[1]BASE'!HE112)</f>
      </c>
      <c r="J111" s="196">
        <f>IF('[1]BASE'!HF112="","",'[1]BASE'!HF112)</f>
      </c>
      <c r="K111" s="196">
        <f>IF('[1]BASE'!HG112="","",'[1]BASE'!HG112)</f>
      </c>
      <c r="L111" s="196">
        <f>IF('[1]BASE'!HH112="","",'[1]BASE'!HH112)</f>
      </c>
      <c r="M111" s="196">
        <f>IF('[1]BASE'!HI112="","",'[1]BASE'!HI112)</f>
      </c>
      <c r="N111" s="196">
        <f>IF('[1]BASE'!HJ112="","",'[1]BASE'!HJ112)</f>
      </c>
      <c r="O111" s="196">
        <f>IF('[1]BASE'!HK112="","",'[1]BASE'!HK112)</f>
      </c>
      <c r="P111" s="196">
        <f>IF('[1]BASE'!HL112="","",'[1]BASE'!HL112)</f>
      </c>
      <c r="Q111" s="196">
        <f>IF('[1]BASE'!HM112="","",'[1]BASE'!HM112)</f>
        <v>1</v>
      </c>
      <c r="R111" s="196">
        <f>IF('[1]BASE'!HN112="","",'[1]BASE'!HN112)</f>
        <v>2</v>
      </c>
      <c r="S111" s="196">
        <f>IF('[1]BASE'!HO112="","",'[1]BASE'!HO112)</f>
      </c>
      <c r="T111" s="196">
        <f>IF('[1]BASE'!HP112="","",'[1]BASE'!HP112)</f>
      </c>
      <c r="U111" s="197"/>
      <c r="V111" s="194"/>
    </row>
    <row r="112" spans="2:22" s="20" customFormat="1" ht="19.5" customHeight="1">
      <c r="B112" s="190"/>
      <c r="C112" s="195">
        <f>+'[1]BASE'!C113</f>
        <v>97</v>
      </c>
      <c r="D112" s="195">
        <f>+'[1]BASE'!D113</f>
        <v>1530</v>
      </c>
      <c r="E112" s="195" t="str">
        <f>+'[1]BASE'!E113</f>
        <v>PEHUAJO - CARLOS CASARES</v>
      </c>
      <c r="F112" s="195">
        <f>+'[1]BASE'!F113</f>
        <v>66</v>
      </c>
      <c r="G112" s="195">
        <f>+'[1]BASE'!G113</f>
        <v>53.1</v>
      </c>
      <c r="H112" s="195" t="str">
        <f>+'[1]BASE'!H113</f>
        <v>C</v>
      </c>
      <c r="I112" s="196">
        <f>IF('[1]BASE'!HE113="","",'[1]BASE'!HE113)</f>
      </c>
      <c r="J112" s="196">
        <f>IF('[1]BASE'!HF113="","",'[1]BASE'!HF113)</f>
      </c>
      <c r="K112" s="196">
        <f>IF('[1]BASE'!HG113="","",'[1]BASE'!HG113)</f>
      </c>
      <c r="L112" s="196">
        <f>IF('[1]BASE'!HH113="","",'[1]BASE'!HH113)</f>
      </c>
      <c r="M112" s="196">
        <f>IF('[1]BASE'!HI113="","",'[1]BASE'!HI113)</f>
        <v>1</v>
      </c>
      <c r="N112" s="196">
        <f>IF('[1]BASE'!HJ113="","",'[1]BASE'!HJ113)</f>
      </c>
      <c r="O112" s="196">
        <f>IF('[1]BASE'!HK113="","",'[1]BASE'!HK113)</f>
      </c>
      <c r="P112" s="196">
        <f>IF('[1]BASE'!HL113="","",'[1]BASE'!HL113)</f>
      </c>
      <c r="Q112" s="196">
        <f>IF('[1]BASE'!HM113="","",'[1]BASE'!HM113)</f>
      </c>
      <c r="R112" s="196">
        <f>IF('[1]BASE'!HN113="","",'[1]BASE'!HN113)</f>
      </c>
      <c r="S112" s="196">
        <f>IF('[1]BASE'!HO113="","",'[1]BASE'!HO113)</f>
      </c>
      <c r="T112" s="196">
        <f>IF('[1]BASE'!HP113="","",'[1]BASE'!HP113)</f>
      </c>
      <c r="U112" s="197"/>
      <c r="V112" s="194"/>
    </row>
    <row r="113" spans="2:22" s="20" customFormat="1" ht="19.5" customHeight="1">
      <c r="B113" s="190"/>
      <c r="C113" s="195">
        <f>+'[1]BASE'!C114</f>
        <v>98</v>
      </c>
      <c r="D113" s="195">
        <f>+'[1]BASE'!D114</f>
        <v>1441</v>
      </c>
      <c r="E113" s="195" t="str">
        <f>+'[1]BASE'!E114</f>
        <v>PERGAMINO - ARRECIFES</v>
      </c>
      <c r="F113" s="195">
        <f>+'[1]BASE'!F114</f>
        <v>66</v>
      </c>
      <c r="G113" s="195">
        <f>+'[1]BASE'!G114</f>
        <v>43.8</v>
      </c>
      <c r="H113" s="195" t="str">
        <f>+'[1]BASE'!H114</f>
        <v>B</v>
      </c>
      <c r="I113" s="196">
        <f>IF('[1]BASE'!HE114="","",'[1]BASE'!HE114)</f>
      </c>
      <c r="J113" s="196">
        <f>IF('[1]BASE'!HF114="","",'[1]BASE'!HF114)</f>
      </c>
      <c r="K113" s="196">
        <f>IF('[1]BASE'!HG114="","",'[1]BASE'!HG114)</f>
        <v>2</v>
      </c>
      <c r="L113" s="196">
        <f>IF('[1]BASE'!HH114="","",'[1]BASE'!HH114)</f>
      </c>
      <c r="M113" s="196">
        <f>IF('[1]BASE'!HI114="","",'[1]BASE'!HI114)</f>
      </c>
      <c r="N113" s="196">
        <f>IF('[1]BASE'!HJ114="","",'[1]BASE'!HJ114)</f>
      </c>
      <c r="O113" s="196">
        <f>IF('[1]BASE'!HK114="","",'[1]BASE'!HK114)</f>
      </c>
      <c r="P113" s="196">
        <f>IF('[1]BASE'!HL114="","",'[1]BASE'!HL114)</f>
      </c>
      <c r="Q113" s="196">
        <f>IF('[1]BASE'!HM114="","",'[1]BASE'!HM114)</f>
        <v>1</v>
      </c>
      <c r="R113" s="196">
        <f>IF('[1]BASE'!HN114="","",'[1]BASE'!HN114)</f>
        <v>1</v>
      </c>
      <c r="S113" s="196">
        <f>IF('[1]BASE'!HO114="","",'[1]BASE'!HO114)</f>
      </c>
      <c r="T113" s="196">
        <f>IF('[1]BASE'!HP114="","",'[1]BASE'!HP114)</f>
      </c>
      <c r="U113" s="197"/>
      <c r="V113" s="194"/>
    </row>
    <row r="114" spans="2:22" s="20" customFormat="1" ht="19.5" customHeight="1">
      <c r="B114" s="190"/>
      <c r="C114" s="195">
        <f>+'[1]BASE'!C115</f>
        <v>99</v>
      </c>
      <c r="D114" s="195">
        <f>+'[1]BASE'!D115</f>
        <v>1436</v>
      </c>
      <c r="E114" s="195" t="str">
        <f>+'[1]BASE'!E115</f>
        <v>TRENQUE LAUQUEN - PEHUAJO</v>
      </c>
      <c r="F114" s="195">
        <f>+'[1]BASE'!F115</f>
        <v>66</v>
      </c>
      <c r="G114" s="195">
        <f>+'[1]BASE'!G115</f>
        <v>80.1</v>
      </c>
      <c r="H114" s="195" t="str">
        <f>+'[1]BASE'!H115</f>
        <v>B</v>
      </c>
      <c r="I114" s="196">
        <f>IF('[1]BASE'!HE115="","",'[1]BASE'!HE115)</f>
      </c>
      <c r="J114" s="196">
        <f>IF('[1]BASE'!HF115="","",'[1]BASE'!HF115)</f>
        <v>1</v>
      </c>
      <c r="K114" s="196">
        <f>IF('[1]BASE'!HG115="","",'[1]BASE'!HG115)</f>
      </c>
      <c r="L114" s="196">
        <f>IF('[1]BASE'!HH115="","",'[1]BASE'!HH115)</f>
        <v>1</v>
      </c>
      <c r="M114" s="196">
        <f>IF('[1]BASE'!HI115="","",'[1]BASE'!HI115)</f>
      </c>
      <c r="N114" s="196">
        <f>IF('[1]BASE'!HJ115="","",'[1]BASE'!HJ115)</f>
      </c>
      <c r="O114" s="196">
        <f>IF('[1]BASE'!HK115="","",'[1]BASE'!HK115)</f>
      </c>
      <c r="P114" s="196">
        <f>IF('[1]BASE'!HL115="","",'[1]BASE'!HL115)</f>
      </c>
      <c r="Q114" s="196">
        <f>IF('[1]BASE'!HM115="","",'[1]BASE'!HM115)</f>
      </c>
      <c r="R114" s="196">
        <f>IF('[1]BASE'!HN115="","",'[1]BASE'!HN115)</f>
      </c>
      <c r="S114" s="196">
        <f>IF('[1]BASE'!HO115="","",'[1]BASE'!HO115)</f>
      </c>
      <c r="T114" s="196">
        <f>IF('[1]BASE'!HP115="","",'[1]BASE'!HP115)</f>
      </c>
      <c r="U114" s="197"/>
      <c r="V114" s="194"/>
    </row>
    <row r="115" spans="2:22" s="20" customFormat="1" ht="19.5" customHeight="1">
      <c r="B115" s="190"/>
      <c r="C115" s="195">
        <f>+'[1]BASE'!C116</f>
        <v>100</v>
      </c>
      <c r="D115" s="195">
        <f>+'[1]BASE'!D116</f>
        <v>3556</v>
      </c>
      <c r="E115" s="195" t="str">
        <f>+'[1]BASE'!E116</f>
        <v>NUEVA CAMPANA - MINETTI (CORCEMAR)</v>
      </c>
      <c r="F115" s="195">
        <f>+'[1]BASE'!F116</f>
        <v>132</v>
      </c>
      <c r="G115" s="195">
        <f>+'[1]BASE'!G116</f>
        <v>5</v>
      </c>
      <c r="H115" s="195" t="str">
        <f>+'[1]BASE'!H116</f>
        <v>C</v>
      </c>
      <c r="I115" s="196">
        <f>IF('[1]BASE'!HE116="","",'[1]BASE'!HE116)</f>
      </c>
      <c r="J115" s="196">
        <f>IF('[1]BASE'!HF116="","",'[1]BASE'!HF116)</f>
      </c>
      <c r="K115" s="196">
        <f>IF('[1]BASE'!HG116="","",'[1]BASE'!HG116)</f>
      </c>
      <c r="L115" s="196">
        <f>IF('[1]BASE'!HH116="","",'[1]BASE'!HH116)</f>
      </c>
      <c r="M115" s="196">
        <f>IF('[1]BASE'!HI116="","",'[1]BASE'!HI116)</f>
      </c>
      <c r="N115" s="196">
        <f>IF('[1]BASE'!HJ116="","",'[1]BASE'!HJ116)</f>
      </c>
      <c r="O115" s="196">
        <f>IF('[1]BASE'!HK116="","",'[1]BASE'!HK116)</f>
      </c>
      <c r="P115" s="196">
        <f>IF('[1]BASE'!HL116="","",'[1]BASE'!HL116)</f>
      </c>
      <c r="Q115" s="196">
        <f>IF('[1]BASE'!HM116="","",'[1]BASE'!HM116)</f>
      </c>
      <c r="R115" s="196">
        <f>IF('[1]BASE'!HN116="","",'[1]BASE'!HN116)</f>
      </c>
      <c r="S115" s="196">
        <f>IF('[1]BASE'!HO116="","",'[1]BASE'!HO116)</f>
      </c>
      <c r="T115" s="196">
        <f>IF('[1]BASE'!HP116="","",'[1]BASE'!HP116)</f>
      </c>
      <c r="U115" s="197"/>
      <c r="V115" s="194"/>
    </row>
    <row r="116" spans="2:22" s="20" customFormat="1" ht="19.5" customHeight="1">
      <c r="B116" s="190"/>
      <c r="C116" s="195">
        <f>+'[1]BASE'!C117</f>
        <v>101</v>
      </c>
      <c r="D116" s="195">
        <f>+'[1]BASE'!D117</f>
        <v>3557</v>
      </c>
      <c r="E116" s="195" t="str">
        <f>+'[1]BASE'!E117</f>
        <v>(CORCEMAR) MINETTI - ZARATE</v>
      </c>
      <c r="F116" s="195">
        <f>+'[1]BASE'!F117</f>
        <v>132</v>
      </c>
      <c r="G116" s="195">
        <f>+'[1]BASE'!G117</f>
        <v>7</v>
      </c>
      <c r="H116" s="195" t="str">
        <f>+'[1]BASE'!H117</f>
        <v>C</v>
      </c>
      <c r="I116" s="196">
        <f>IF('[1]BASE'!HE117="","",'[1]BASE'!HE117)</f>
      </c>
      <c r="J116" s="196">
        <f>IF('[1]BASE'!HF117="","",'[1]BASE'!HF117)</f>
      </c>
      <c r="K116" s="196">
        <f>IF('[1]BASE'!HG117="","",'[1]BASE'!HG117)</f>
      </c>
      <c r="L116" s="196">
        <f>IF('[1]BASE'!HH117="","",'[1]BASE'!HH117)</f>
      </c>
      <c r="M116" s="196">
        <f>IF('[1]BASE'!HI117="","",'[1]BASE'!HI117)</f>
      </c>
      <c r="N116" s="196">
        <f>IF('[1]BASE'!HJ117="","",'[1]BASE'!HJ117)</f>
      </c>
      <c r="O116" s="196">
        <f>IF('[1]BASE'!HK117="","",'[1]BASE'!HK117)</f>
      </c>
      <c r="P116" s="196">
        <f>IF('[1]BASE'!HL117="","",'[1]BASE'!HL117)</f>
      </c>
      <c r="Q116" s="196">
        <f>IF('[1]BASE'!HM117="","",'[1]BASE'!HM117)</f>
      </c>
      <c r="R116" s="196">
        <f>IF('[1]BASE'!HN117="","",'[1]BASE'!HN117)</f>
      </c>
      <c r="S116" s="196">
        <f>IF('[1]BASE'!HO117="","",'[1]BASE'!HO117)</f>
      </c>
      <c r="T116" s="196">
        <f>IF('[1]BASE'!HP117="","",'[1]BASE'!HP117)</f>
      </c>
      <c r="U116" s="197"/>
      <c r="V116" s="194"/>
    </row>
    <row r="117" spans="2:22" s="20" customFormat="1" ht="19.5" customHeight="1" hidden="1">
      <c r="B117" s="190"/>
      <c r="C117" s="195">
        <f>+'[1]BASE'!C118</f>
        <v>102</v>
      </c>
      <c r="D117" s="195">
        <f>+'[1]BASE'!D118</f>
        <v>3285</v>
      </c>
      <c r="E117" s="195" t="str">
        <f>+'[1]BASE'!E118</f>
        <v>EASTMAN T - PROTISA</v>
      </c>
      <c r="F117" s="195">
        <f>+'[1]BASE'!F118</f>
        <v>132</v>
      </c>
      <c r="G117" s="195">
        <f>+'[1]BASE'!G118</f>
        <v>5.5</v>
      </c>
      <c r="H117" s="195" t="str">
        <f>+'[1]BASE'!H118</f>
        <v>C</v>
      </c>
      <c r="I117" s="196" t="str">
        <f>IF('[1]BASE'!HE118="","",'[1]BASE'!HE118)</f>
        <v>XXXX</v>
      </c>
      <c r="J117" s="196" t="str">
        <f>IF('[1]BASE'!HF118="","",'[1]BASE'!HF118)</f>
        <v>XXXX</v>
      </c>
      <c r="K117" s="196" t="str">
        <f>IF('[1]BASE'!HG118="","",'[1]BASE'!HG118)</f>
        <v>XXXX</v>
      </c>
      <c r="L117" s="196" t="str">
        <f>IF('[1]BASE'!HH118="","",'[1]BASE'!HH118)</f>
        <v>XXXX</v>
      </c>
      <c r="M117" s="196" t="str">
        <f>IF('[1]BASE'!HI118="","",'[1]BASE'!HI118)</f>
        <v>XXXX</v>
      </c>
      <c r="N117" s="196" t="str">
        <f>IF('[1]BASE'!HJ118="","",'[1]BASE'!HJ118)</f>
        <v>XXXX</v>
      </c>
      <c r="O117" s="196" t="str">
        <f>IF('[1]BASE'!HK118="","",'[1]BASE'!HK118)</f>
        <v>XXXX</v>
      </c>
      <c r="P117" s="196" t="str">
        <f>IF('[1]BASE'!HL118="","",'[1]BASE'!HL118)</f>
        <v>XXXX</v>
      </c>
      <c r="Q117" s="196" t="str">
        <f>IF('[1]BASE'!HM118="","",'[1]BASE'!HM118)</f>
        <v>XXXX</v>
      </c>
      <c r="R117" s="196" t="str">
        <f>IF('[1]BASE'!HN118="","",'[1]BASE'!HN118)</f>
        <v>XXXX</v>
      </c>
      <c r="S117" s="196" t="str">
        <f>IF('[1]BASE'!HO118="","",'[1]BASE'!HO118)</f>
        <v>XXXX</v>
      </c>
      <c r="T117" s="196" t="str">
        <f>IF('[1]BASE'!HP118="","",'[1]BASE'!HP118)</f>
        <v>XXXX</v>
      </c>
      <c r="U117" s="197"/>
      <c r="V117" s="194"/>
    </row>
    <row r="118" spans="2:22" s="20" customFormat="1" ht="19.5" customHeight="1">
      <c r="B118" s="190"/>
      <c r="C118" s="195">
        <f>+'[1]BASE'!C119</f>
        <v>103</v>
      </c>
      <c r="D118" s="195">
        <f>+'[1]BASE'!D119</f>
        <v>3286</v>
      </c>
      <c r="E118" s="195" t="str">
        <f>+'[1]BASE'!E119</f>
        <v>PROTISA - EASTMAN</v>
      </c>
      <c r="F118" s="195">
        <f>+'[1]BASE'!F119</f>
        <v>132</v>
      </c>
      <c r="G118" s="195">
        <f>+'[1]BASE'!G119</f>
        <v>1</v>
      </c>
      <c r="H118" s="195" t="str">
        <f>+'[1]BASE'!H119</f>
        <v>C</v>
      </c>
      <c r="I118" s="196">
        <f>IF('[1]BASE'!HE119="","",'[1]BASE'!HE119)</f>
      </c>
      <c r="J118" s="196">
        <f>IF('[1]BASE'!HF119="","",'[1]BASE'!HF119)</f>
      </c>
      <c r="K118" s="196">
        <f>IF('[1]BASE'!HG119="","",'[1]BASE'!HG119)</f>
      </c>
      <c r="L118" s="196">
        <f>IF('[1]BASE'!HH119="","",'[1]BASE'!HH119)</f>
      </c>
      <c r="M118" s="196">
        <f>IF('[1]BASE'!HI119="","",'[1]BASE'!HI119)</f>
      </c>
      <c r="N118" s="196">
        <f>IF('[1]BASE'!HJ119="","",'[1]BASE'!HJ119)</f>
      </c>
      <c r="O118" s="196">
        <f>IF('[1]BASE'!HK119="","",'[1]BASE'!HK119)</f>
      </c>
      <c r="P118" s="196">
        <f>IF('[1]BASE'!HL119="","",'[1]BASE'!HL119)</f>
      </c>
      <c r="Q118" s="196">
        <f>IF('[1]BASE'!HM119="","",'[1]BASE'!HM119)</f>
      </c>
      <c r="R118" s="196">
        <f>IF('[1]BASE'!HN119="","",'[1]BASE'!HN119)</f>
      </c>
      <c r="S118" s="196">
        <f>IF('[1]BASE'!HO119="","",'[1]BASE'!HO119)</f>
      </c>
      <c r="T118" s="196">
        <f>IF('[1]BASE'!HP119="","",'[1]BASE'!HP119)</f>
      </c>
      <c r="U118" s="197"/>
      <c r="V118" s="194"/>
    </row>
    <row r="119" spans="2:22" s="20" customFormat="1" ht="19.5" customHeight="1">
      <c r="B119" s="190"/>
      <c r="C119" s="195">
        <f>+'[1]BASE'!C120</f>
        <v>104</v>
      </c>
      <c r="D119" s="195">
        <f>+'[1]BASE'!D120</f>
        <v>3482</v>
      </c>
      <c r="E119" s="195" t="str">
        <f>+'[1]BASE'!E120</f>
        <v>BAHIA BLANCA - PETROQ. BAHIA BLANCA 2</v>
      </c>
      <c r="F119" s="195">
        <f>+'[1]BASE'!F120</f>
        <v>132</v>
      </c>
      <c r="G119" s="195">
        <f>+'[1]BASE'!G120</f>
        <v>29.8</v>
      </c>
      <c r="H119" s="195" t="str">
        <f>+'[1]BASE'!H120</f>
        <v>C</v>
      </c>
      <c r="I119" s="196">
        <f>IF('[1]BASE'!HE120="","",'[1]BASE'!HE120)</f>
      </c>
      <c r="J119" s="196">
        <f>IF('[1]BASE'!HF120="","",'[1]BASE'!HF120)</f>
      </c>
      <c r="K119" s="196">
        <f>IF('[1]BASE'!HG120="","",'[1]BASE'!HG120)</f>
      </c>
      <c r="L119" s="196">
        <f>IF('[1]BASE'!HH120="","",'[1]BASE'!HH120)</f>
      </c>
      <c r="M119" s="196">
        <f>IF('[1]BASE'!HI120="","",'[1]BASE'!HI120)</f>
      </c>
      <c r="N119" s="196">
        <f>IF('[1]BASE'!HJ120="","",'[1]BASE'!HJ120)</f>
      </c>
      <c r="O119" s="196">
        <f>IF('[1]BASE'!HK120="","",'[1]BASE'!HK120)</f>
      </c>
      <c r="P119" s="196">
        <f>IF('[1]BASE'!HL120="","",'[1]BASE'!HL120)</f>
      </c>
      <c r="Q119" s="196">
        <f>IF('[1]BASE'!HM120="","",'[1]BASE'!HM120)</f>
      </c>
      <c r="R119" s="196">
        <f>IF('[1]BASE'!HN120="","",'[1]BASE'!HN120)</f>
      </c>
      <c r="S119" s="196">
        <f>IF('[1]BASE'!HO120="","",'[1]BASE'!HO120)</f>
      </c>
      <c r="T119" s="196">
        <f>IF('[1]BASE'!HP120="","",'[1]BASE'!HP120)</f>
      </c>
      <c r="U119" s="197"/>
      <c r="V119" s="194"/>
    </row>
    <row r="120" spans="2:22" s="20" customFormat="1" ht="19.5" customHeight="1">
      <c r="B120" s="190"/>
      <c r="C120" s="195">
        <f>+'[1]BASE'!C121</f>
        <v>105</v>
      </c>
      <c r="D120" s="195">
        <f>+'[1]BASE'!D121</f>
        <v>3483</v>
      </c>
      <c r="E120" s="195" t="str">
        <f>+'[1]BASE'!E121</f>
        <v>BAHIA BLANCA - PETROQ. BAHIA BLANCA 3</v>
      </c>
      <c r="F120" s="195">
        <f>+'[1]BASE'!F121</f>
        <v>132</v>
      </c>
      <c r="G120" s="195">
        <f>+'[1]BASE'!G121</f>
        <v>29.8</v>
      </c>
      <c r="H120" s="195" t="str">
        <f>+'[1]BASE'!H121</f>
        <v>C</v>
      </c>
      <c r="I120" s="196">
        <f>IF('[1]BASE'!HE121="","",'[1]BASE'!HE121)</f>
      </c>
      <c r="J120" s="196">
        <f>IF('[1]BASE'!HF121="","",'[1]BASE'!HF121)</f>
      </c>
      <c r="K120" s="196">
        <f>IF('[1]BASE'!HG121="","",'[1]BASE'!HG121)</f>
      </c>
      <c r="L120" s="196">
        <f>IF('[1]BASE'!HH121="","",'[1]BASE'!HH121)</f>
      </c>
      <c r="M120" s="196">
        <f>IF('[1]BASE'!HI121="","",'[1]BASE'!HI121)</f>
      </c>
      <c r="N120" s="196">
        <f>IF('[1]BASE'!HJ121="","",'[1]BASE'!HJ121)</f>
      </c>
      <c r="O120" s="196">
        <f>IF('[1]BASE'!HK121="","",'[1]BASE'!HK121)</f>
      </c>
      <c r="P120" s="196">
        <f>IF('[1]BASE'!HL121="","",'[1]BASE'!HL121)</f>
      </c>
      <c r="Q120" s="196">
        <f>IF('[1]BASE'!HM121="","",'[1]BASE'!HM121)</f>
      </c>
      <c r="R120" s="196">
        <f>IF('[1]BASE'!HN121="","",'[1]BASE'!HN121)</f>
      </c>
      <c r="S120" s="196">
        <f>IF('[1]BASE'!HO121="","",'[1]BASE'!HO121)</f>
      </c>
      <c r="T120" s="196">
        <f>IF('[1]BASE'!HP121="","",'[1]BASE'!HP121)</f>
      </c>
      <c r="U120" s="197"/>
      <c r="V120" s="194"/>
    </row>
    <row r="121" spans="2:22" s="20" customFormat="1" ht="19.5" customHeight="1">
      <c r="B121" s="190"/>
      <c r="C121" s="195">
        <f>+'[1]BASE'!C122</f>
        <v>106</v>
      </c>
      <c r="D121" s="195">
        <f>+'[1]BASE'!D122</f>
        <v>3541</v>
      </c>
      <c r="E121" s="195" t="str">
        <f>+'[1]BASE'!E122</f>
        <v>PETROQ. BAHIA BLANCA - PROFERTIL</v>
      </c>
      <c r="F121" s="195">
        <f>+'[1]BASE'!F122</f>
        <v>132</v>
      </c>
      <c r="G121" s="195">
        <f>+'[1]BASE'!G122</f>
        <v>1.8</v>
      </c>
      <c r="H121" s="195" t="str">
        <f>+'[1]BASE'!H122</f>
        <v>C</v>
      </c>
      <c r="I121" s="196">
        <f>IF('[1]BASE'!HE122="","",'[1]BASE'!HE122)</f>
      </c>
      <c r="J121" s="196">
        <f>IF('[1]BASE'!HF122="","",'[1]BASE'!HF122)</f>
      </c>
      <c r="K121" s="196">
        <f>IF('[1]BASE'!HG122="","",'[1]BASE'!HG122)</f>
      </c>
      <c r="L121" s="196">
        <f>IF('[1]BASE'!HH122="","",'[1]BASE'!HH122)</f>
      </c>
      <c r="M121" s="196">
        <f>IF('[1]BASE'!HI122="","",'[1]BASE'!HI122)</f>
      </c>
      <c r="N121" s="196">
        <f>IF('[1]BASE'!HJ122="","",'[1]BASE'!HJ122)</f>
      </c>
      <c r="O121" s="196">
        <f>IF('[1]BASE'!HK122="","",'[1]BASE'!HK122)</f>
      </c>
      <c r="P121" s="196">
        <f>IF('[1]BASE'!HL122="","",'[1]BASE'!HL122)</f>
      </c>
      <c r="Q121" s="196">
        <f>IF('[1]BASE'!HM122="","",'[1]BASE'!HM122)</f>
      </c>
      <c r="R121" s="196">
        <f>IF('[1]BASE'!HN122="","",'[1]BASE'!HN122)</f>
      </c>
      <c r="S121" s="196">
        <f>IF('[1]BASE'!HO122="","",'[1]BASE'!HO122)</f>
      </c>
      <c r="T121" s="196">
        <f>IF('[1]BASE'!HP122="","",'[1]BASE'!HP122)</f>
      </c>
      <c r="U121" s="197"/>
      <c r="V121" s="194"/>
    </row>
    <row r="122" spans="2:22" s="20" customFormat="1" ht="19.5" customHeight="1">
      <c r="B122" s="190"/>
      <c r="C122" s="195">
        <f>+'[1]BASE'!C123</f>
        <v>107</v>
      </c>
      <c r="D122" s="195">
        <f>+'[1]BASE'!D123</f>
        <v>3575</v>
      </c>
      <c r="E122" s="195" t="str">
        <f>+'[1]BASE'!E123</f>
        <v>NUEVA CAMPANA - PRAXAIR</v>
      </c>
      <c r="F122" s="195">
        <f>+'[1]BASE'!F123</f>
        <v>132</v>
      </c>
      <c r="G122" s="195">
        <f>+'[1]BASE'!G123</f>
        <v>6.1</v>
      </c>
      <c r="H122" s="195" t="str">
        <f>+'[1]BASE'!H123</f>
        <v>C</v>
      </c>
      <c r="I122" s="196">
        <f>IF('[1]BASE'!HE123="","",'[1]BASE'!HE123)</f>
      </c>
      <c r="J122" s="196">
        <f>IF('[1]BASE'!HF123="","",'[1]BASE'!HF123)</f>
      </c>
      <c r="K122" s="196">
        <f>IF('[1]BASE'!HG123="","",'[1]BASE'!HG123)</f>
      </c>
      <c r="L122" s="196">
        <f>IF('[1]BASE'!HH123="","",'[1]BASE'!HH123)</f>
      </c>
      <c r="M122" s="196">
        <f>IF('[1]BASE'!HI123="","",'[1]BASE'!HI123)</f>
      </c>
      <c r="N122" s="196">
        <f>IF('[1]BASE'!HJ123="","",'[1]BASE'!HJ123)</f>
      </c>
      <c r="O122" s="196">
        <f>IF('[1]BASE'!HK123="","",'[1]BASE'!HK123)</f>
      </c>
      <c r="P122" s="196">
        <f>IF('[1]BASE'!HL123="","",'[1]BASE'!HL123)</f>
      </c>
      <c r="Q122" s="196">
        <f>IF('[1]BASE'!HM123="","",'[1]BASE'!HM123)</f>
      </c>
      <c r="R122" s="196">
        <f>IF('[1]BASE'!HN123="","",'[1]BASE'!HN123)</f>
      </c>
      <c r="S122" s="196">
        <f>IF('[1]BASE'!HO123="","",'[1]BASE'!HO123)</f>
      </c>
      <c r="T122" s="196">
        <f>IF('[1]BASE'!HP123="","",'[1]BASE'!HP123)</f>
      </c>
      <c r="U122" s="197"/>
      <c r="V122" s="194"/>
    </row>
    <row r="123" spans="2:22" s="20" customFormat="1" ht="19.5" customHeight="1">
      <c r="B123" s="190"/>
      <c r="C123" s="195">
        <f>+'[1]BASE'!C124</f>
        <v>108</v>
      </c>
      <c r="D123" s="195">
        <f>+'[1]BASE'!D124</f>
        <v>3576</v>
      </c>
      <c r="E123" s="195" t="str">
        <f>+'[1]BASE'!E124</f>
        <v>PRAXAIR - CAMPANA</v>
      </c>
      <c r="F123" s="195">
        <f>+'[1]BASE'!F124</f>
        <v>132</v>
      </c>
      <c r="G123" s="195">
        <f>+'[1]BASE'!G124</f>
        <v>1.1</v>
      </c>
      <c r="H123" s="195" t="str">
        <f>+'[1]BASE'!H124</f>
        <v>C</v>
      </c>
      <c r="I123" s="196">
        <f>IF('[1]BASE'!HE124="","",'[1]BASE'!HE124)</f>
      </c>
      <c r="J123" s="196">
        <f>IF('[1]BASE'!HF124="","",'[1]BASE'!HF124)</f>
      </c>
      <c r="K123" s="196">
        <f>IF('[1]BASE'!HG124="","",'[1]BASE'!HG124)</f>
      </c>
      <c r="L123" s="196">
        <f>IF('[1]BASE'!HH124="","",'[1]BASE'!HH124)</f>
      </c>
      <c r="M123" s="196">
        <f>IF('[1]BASE'!HI124="","",'[1]BASE'!HI124)</f>
      </c>
      <c r="N123" s="196">
        <f>IF('[1]BASE'!HJ124="","",'[1]BASE'!HJ124)</f>
      </c>
      <c r="O123" s="196">
        <f>IF('[1]BASE'!HK124="","",'[1]BASE'!HK124)</f>
      </c>
      <c r="P123" s="196">
        <f>IF('[1]BASE'!HL124="","",'[1]BASE'!HL124)</f>
      </c>
      <c r="Q123" s="196">
        <f>IF('[1]BASE'!HM124="","",'[1]BASE'!HM124)</f>
      </c>
      <c r="R123" s="196">
        <f>IF('[1]BASE'!HN124="","",'[1]BASE'!HN124)</f>
      </c>
      <c r="S123" s="196">
        <f>IF('[1]BASE'!HO124="","",'[1]BASE'!HO124)</f>
      </c>
      <c r="T123" s="196">
        <f>IF('[1]BASE'!HP124="","",'[1]BASE'!HP124)</f>
      </c>
      <c r="U123" s="197"/>
      <c r="V123" s="194"/>
    </row>
    <row r="124" spans="2:22" s="20" customFormat="1" ht="19.5" customHeight="1">
      <c r="B124" s="190"/>
      <c r="C124" s="195">
        <f>+'[1]BASE'!C125</f>
        <v>109</v>
      </c>
      <c r="D124" s="195">
        <f>+'[1]BASE'!D125</f>
        <v>3596</v>
      </c>
      <c r="E124" s="195" t="str">
        <f>+'[1]BASE'!E125</f>
        <v>PUNTA ALTA - CORONEL ROSALES</v>
      </c>
      <c r="F124" s="195">
        <f>+'[1]BASE'!F125</f>
        <v>132</v>
      </c>
      <c r="G124" s="195">
        <f>+'[1]BASE'!G125</f>
        <v>4.1</v>
      </c>
      <c r="H124" s="195" t="str">
        <f>+'[1]BASE'!H125</f>
        <v>C</v>
      </c>
      <c r="I124" s="196">
        <f>IF('[1]BASE'!HE125="","",'[1]BASE'!HE125)</f>
      </c>
      <c r="J124" s="196">
        <f>IF('[1]BASE'!HF125="","",'[1]BASE'!HF125)</f>
      </c>
      <c r="K124" s="196">
        <f>IF('[1]BASE'!HG125="","",'[1]BASE'!HG125)</f>
      </c>
      <c r="L124" s="196">
        <f>IF('[1]BASE'!HH125="","",'[1]BASE'!HH125)</f>
      </c>
      <c r="M124" s="196">
        <f>IF('[1]BASE'!HI125="","",'[1]BASE'!HI125)</f>
      </c>
      <c r="N124" s="196">
        <f>IF('[1]BASE'!HJ125="","",'[1]BASE'!HJ125)</f>
      </c>
      <c r="O124" s="196">
        <f>IF('[1]BASE'!HK125="","",'[1]BASE'!HK125)</f>
      </c>
      <c r="P124" s="196">
        <f>IF('[1]BASE'!HL125="","",'[1]BASE'!HL125)</f>
      </c>
      <c r="Q124" s="196">
        <f>IF('[1]BASE'!HM125="","",'[1]BASE'!HM125)</f>
      </c>
      <c r="R124" s="196">
        <f>IF('[1]BASE'!HN125="","",'[1]BASE'!HN125)</f>
      </c>
      <c r="S124" s="196">
        <f>IF('[1]BASE'!HO125="","",'[1]BASE'!HO125)</f>
      </c>
      <c r="T124" s="196">
        <f>IF('[1]BASE'!HP125="","",'[1]BASE'!HP125)</f>
      </c>
      <c r="U124" s="197"/>
      <c r="V124" s="194"/>
    </row>
    <row r="125" spans="2:22" s="20" customFormat="1" ht="19.5" customHeight="1">
      <c r="B125" s="190"/>
      <c r="C125" s="195">
        <f>+'[1]BASE'!C126</f>
        <v>110</v>
      </c>
      <c r="D125" s="195">
        <f>+'[1]BASE'!D126</f>
        <v>3535</v>
      </c>
      <c r="E125" s="195" t="str">
        <f>+'[1]BASE'!E126</f>
        <v>PAPEL PRENSA - BARADERO</v>
      </c>
      <c r="F125" s="195">
        <f>+'[1]BASE'!F126</f>
        <v>132</v>
      </c>
      <c r="G125" s="195">
        <f>+'[1]BASE'!G126</f>
        <v>24</v>
      </c>
      <c r="H125" s="195" t="str">
        <f>+'[1]BASE'!H126</f>
        <v>C</v>
      </c>
      <c r="I125" s="196">
        <f>IF('[1]BASE'!HE126="","",'[1]BASE'!HE126)</f>
      </c>
      <c r="J125" s="196">
        <f>IF('[1]BASE'!HF126="","",'[1]BASE'!HF126)</f>
        <v>1</v>
      </c>
      <c r="K125" s="196">
        <f>IF('[1]BASE'!HG126="","",'[1]BASE'!HG126)</f>
      </c>
      <c r="L125" s="196">
        <f>IF('[1]BASE'!HH126="","",'[1]BASE'!HH126)</f>
      </c>
      <c r="M125" s="196">
        <f>IF('[1]BASE'!HI126="","",'[1]BASE'!HI126)</f>
      </c>
      <c r="N125" s="196">
        <f>IF('[1]BASE'!HJ126="","",'[1]BASE'!HJ126)</f>
      </c>
      <c r="O125" s="196">
        <f>IF('[1]BASE'!HK126="","",'[1]BASE'!HK126)</f>
      </c>
      <c r="P125" s="196">
        <f>IF('[1]BASE'!HL126="","",'[1]BASE'!HL126)</f>
      </c>
      <c r="Q125" s="196">
        <f>IF('[1]BASE'!HM126="","",'[1]BASE'!HM126)</f>
      </c>
      <c r="R125" s="196">
        <f>IF('[1]BASE'!HN126="","",'[1]BASE'!HN126)</f>
      </c>
      <c r="S125" s="196">
        <f>IF('[1]BASE'!HO126="","",'[1]BASE'!HO126)</f>
      </c>
      <c r="T125" s="196">
        <f>IF('[1]BASE'!HP126="","",'[1]BASE'!HP126)</f>
      </c>
      <c r="U125" s="197"/>
      <c r="V125" s="194"/>
    </row>
    <row r="126" spans="2:22" s="20" customFormat="1" ht="19.5" customHeight="1" hidden="1">
      <c r="B126" s="190"/>
      <c r="C126" s="195">
        <f>+'[1]BASE'!C127</f>
        <v>111</v>
      </c>
      <c r="D126" s="195">
        <f>+'[1]BASE'!D127</f>
        <v>3715</v>
      </c>
      <c r="E126" s="195" t="str">
        <f>+'[1]BASE'!E127</f>
        <v>SALTO BA - CHACABUCO</v>
      </c>
      <c r="F126" s="195">
        <f>+'[1]BASE'!F127</f>
        <v>132</v>
      </c>
      <c r="G126" s="195">
        <f>+'[1]BASE'!G127</f>
        <v>60.1</v>
      </c>
      <c r="H126" s="195" t="str">
        <f>+'[1]BASE'!H127</f>
        <v>C</v>
      </c>
      <c r="I126" s="196" t="str">
        <f>IF('[1]BASE'!HE127="","",'[1]BASE'!HE127)</f>
        <v>XXXX</v>
      </c>
      <c r="J126" s="196" t="str">
        <f>IF('[1]BASE'!HF127="","",'[1]BASE'!HF127)</f>
        <v>XXXX</v>
      </c>
      <c r="K126" s="196" t="str">
        <f>IF('[1]BASE'!HG127="","",'[1]BASE'!HG127)</f>
        <v>XXXX</v>
      </c>
      <c r="L126" s="196" t="str">
        <f>IF('[1]BASE'!HH127="","",'[1]BASE'!HH127)</f>
        <v>XXXX</v>
      </c>
      <c r="M126" s="196" t="str">
        <f>IF('[1]BASE'!HI127="","",'[1]BASE'!HI127)</f>
        <v>XXXX</v>
      </c>
      <c r="N126" s="196" t="str">
        <f>IF('[1]BASE'!HJ127="","",'[1]BASE'!HJ127)</f>
        <v>XXXX</v>
      </c>
      <c r="O126" s="196" t="str">
        <f>IF('[1]BASE'!HK127="","",'[1]BASE'!HK127)</f>
        <v>XXXX</v>
      </c>
      <c r="P126" s="196" t="str">
        <f>IF('[1]BASE'!HL127="","",'[1]BASE'!HL127)</f>
        <v>XXXX</v>
      </c>
      <c r="Q126" s="196" t="str">
        <f>IF('[1]BASE'!HM127="","",'[1]BASE'!HM127)</f>
        <v>XXXX</v>
      </c>
      <c r="R126" s="196" t="str">
        <f>IF('[1]BASE'!HN127="","",'[1]BASE'!HN127)</f>
        <v>XXXX</v>
      </c>
      <c r="S126" s="196" t="str">
        <f>IF('[1]BASE'!HO127="","",'[1]BASE'!HO127)</f>
        <v>XXXX</v>
      </c>
      <c r="T126" s="196" t="str">
        <f>IF('[1]BASE'!HP127="","",'[1]BASE'!HP127)</f>
        <v>XXXX</v>
      </c>
      <c r="U126" s="197"/>
      <c r="V126" s="194"/>
    </row>
    <row r="127" spans="2:22" s="20" customFormat="1" ht="19.5" customHeight="1">
      <c r="B127" s="190"/>
      <c r="C127" s="195">
        <f>+'[1]BASE'!C128</f>
        <v>112</v>
      </c>
      <c r="D127" s="195">
        <f>+'[1]BASE'!D128</f>
        <v>3689</v>
      </c>
      <c r="E127" s="195" t="str">
        <f>+'[1]BASE'!E128</f>
        <v>LA PAMPITA - LAPRIDA</v>
      </c>
      <c r="F127" s="195">
        <f>+'[1]BASE'!F128</f>
        <v>132</v>
      </c>
      <c r="G127" s="195">
        <f>+'[1]BASE'!G128</f>
        <v>72.2</v>
      </c>
      <c r="H127" s="195" t="str">
        <f>+'[1]BASE'!H128</f>
        <v>C</v>
      </c>
      <c r="I127" s="196">
        <f>IF('[1]BASE'!HE128="","",'[1]BASE'!HE128)</f>
      </c>
      <c r="J127" s="196">
        <f>IF('[1]BASE'!HF128="","",'[1]BASE'!HF128)</f>
      </c>
      <c r="K127" s="196">
        <f>IF('[1]BASE'!HG128="","",'[1]BASE'!HG128)</f>
      </c>
      <c r="L127" s="196">
        <f>IF('[1]BASE'!HH128="","",'[1]BASE'!HH128)</f>
      </c>
      <c r="M127" s="196">
        <f>IF('[1]BASE'!HI128="","",'[1]BASE'!HI128)</f>
      </c>
      <c r="N127" s="196">
        <f>IF('[1]BASE'!HJ128="","",'[1]BASE'!HJ128)</f>
      </c>
      <c r="O127" s="196">
        <f>IF('[1]BASE'!HK128="","",'[1]BASE'!HK128)</f>
      </c>
      <c r="P127" s="196">
        <f>IF('[1]BASE'!HL128="","",'[1]BASE'!HL128)</f>
      </c>
      <c r="Q127" s="196">
        <f>IF('[1]BASE'!HM128="","",'[1]BASE'!HM128)</f>
      </c>
      <c r="R127" s="196">
        <f>IF('[1]BASE'!HN128="","",'[1]BASE'!HN128)</f>
      </c>
      <c r="S127" s="196">
        <f>IF('[1]BASE'!HO128="","",'[1]BASE'!HO128)</f>
      </c>
      <c r="T127" s="196">
        <f>IF('[1]BASE'!HP128="","",'[1]BASE'!HP128)</f>
      </c>
      <c r="U127" s="197"/>
      <c r="V127" s="194"/>
    </row>
    <row r="128" spans="2:22" s="20" customFormat="1" ht="19.5" customHeight="1">
      <c r="B128" s="190"/>
      <c r="C128" s="195">
        <f>+'[1]BASE'!C129</f>
        <v>113</v>
      </c>
      <c r="D128" s="195">
        <f>+'[1]BASE'!D129</f>
        <v>3690</v>
      </c>
      <c r="E128" s="195" t="str">
        <f>+'[1]BASE'!E129</f>
        <v>OLAVARRIA - LA PAMPITA</v>
      </c>
      <c r="F128" s="195">
        <f>+'[1]BASE'!F129</f>
        <v>132</v>
      </c>
      <c r="G128" s="195">
        <f>+'[1]BASE'!G129</f>
        <v>27.5</v>
      </c>
      <c r="H128" s="195" t="str">
        <f>+'[1]BASE'!H129</f>
        <v>C</v>
      </c>
      <c r="I128" s="196">
        <f>IF('[1]BASE'!HE129="","",'[1]BASE'!HE129)</f>
      </c>
      <c r="J128" s="196">
        <f>IF('[1]BASE'!HF129="","",'[1]BASE'!HF129)</f>
      </c>
      <c r="K128" s="196">
        <f>IF('[1]BASE'!HG129="","",'[1]BASE'!HG129)</f>
      </c>
      <c r="L128" s="196">
        <f>IF('[1]BASE'!HH129="","",'[1]BASE'!HH129)</f>
      </c>
      <c r="M128" s="196">
        <f>IF('[1]BASE'!HI129="","",'[1]BASE'!HI129)</f>
      </c>
      <c r="N128" s="196">
        <f>IF('[1]BASE'!HJ129="","",'[1]BASE'!HJ129)</f>
      </c>
      <c r="O128" s="196">
        <f>IF('[1]BASE'!HK129="","",'[1]BASE'!HK129)</f>
      </c>
      <c r="P128" s="196">
        <f>IF('[1]BASE'!HL129="","",'[1]BASE'!HL129)</f>
      </c>
      <c r="Q128" s="196">
        <f>IF('[1]BASE'!HM129="","",'[1]BASE'!HM129)</f>
      </c>
      <c r="R128" s="196">
        <f>IF('[1]BASE'!HN129="","",'[1]BASE'!HN129)</f>
      </c>
      <c r="S128" s="196">
        <f>IF('[1]BASE'!HO129="","",'[1]BASE'!HO129)</f>
      </c>
      <c r="T128" s="196">
        <f>IF('[1]BASE'!HP129="","",'[1]BASE'!HP129)</f>
      </c>
      <c r="U128" s="197"/>
      <c r="V128" s="194"/>
    </row>
    <row r="129" spans="2:22" s="20" customFormat="1" ht="19.5" customHeight="1">
      <c r="B129" s="190"/>
      <c r="C129" s="195">
        <f>+'[1]BASE'!C130</f>
        <v>114</v>
      </c>
      <c r="D129" s="195">
        <f>+'[1]BASE'!D130</f>
        <v>3796</v>
      </c>
      <c r="E129" s="195" t="str">
        <f>+'[1]BASE'!E130</f>
        <v>C. SARMIENTO - S.A. DE ARECO</v>
      </c>
      <c r="F129" s="195">
        <f>+'[1]BASE'!F130</f>
        <v>66</v>
      </c>
      <c r="G129" s="195">
        <f>+'[1]BASE'!G130</f>
        <v>31.5</v>
      </c>
      <c r="H129" s="195" t="str">
        <f>+'[1]BASE'!H130</f>
        <v>C</v>
      </c>
      <c r="I129" s="196">
        <f>IF('[1]BASE'!HE130="","",'[1]BASE'!HE130)</f>
      </c>
      <c r="J129" s="196">
        <f>IF('[1]BASE'!HF130="","",'[1]BASE'!HF130)</f>
      </c>
      <c r="K129" s="196">
        <f>IF('[1]BASE'!HG130="","",'[1]BASE'!HG130)</f>
      </c>
      <c r="L129" s="196">
        <f>IF('[1]BASE'!HH130="","",'[1]BASE'!HH130)</f>
      </c>
      <c r="M129" s="196">
        <f>IF('[1]BASE'!HI130="","",'[1]BASE'!HI130)</f>
      </c>
      <c r="N129" s="196">
        <f>IF('[1]BASE'!HJ130="","",'[1]BASE'!HJ130)</f>
      </c>
      <c r="O129" s="196">
        <f>IF('[1]BASE'!HK130="","",'[1]BASE'!HK130)</f>
      </c>
      <c r="P129" s="196">
        <f>IF('[1]BASE'!HL130="","",'[1]BASE'!HL130)</f>
        <v>1</v>
      </c>
      <c r="Q129" s="196">
        <f>IF('[1]BASE'!HM130="","",'[1]BASE'!HM130)</f>
      </c>
      <c r="R129" s="196">
        <f>IF('[1]BASE'!HN130="","",'[1]BASE'!HN130)</f>
      </c>
      <c r="S129" s="196">
        <f>IF('[1]BASE'!HO130="","",'[1]BASE'!HO130)</f>
      </c>
      <c r="T129" s="196">
        <f>IF('[1]BASE'!HP130="","",'[1]BASE'!HP130)</f>
      </c>
      <c r="U129" s="197"/>
      <c r="V129" s="194"/>
    </row>
    <row r="130" spans="2:22" s="20" customFormat="1" ht="19.5" customHeight="1">
      <c r="B130" s="190"/>
      <c r="C130" s="195">
        <f>+'[1]BASE'!C131</f>
        <v>115</v>
      </c>
      <c r="D130" s="195">
        <f>+'[1]BASE'!D131</f>
        <v>3797</v>
      </c>
      <c r="E130" s="195" t="str">
        <f>+'[1]BASE'!E131</f>
        <v>S.A. DE ARECO - LUJAN BAS</v>
      </c>
      <c r="F130" s="195">
        <f>+'[1]BASE'!F131</f>
        <v>66</v>
      </c>
      <c r="G130" s="195">
        <f>+'[1]BASE'!G131</f>
        <v>49.8</v>
      </c>
      <c r="H130" s="195" t="str">
        <f>+'[1]BASE'!H131</f>
        <v>C</v>
      </c>
      <c r="I130" s="196">
        <f>IF('[1]BASE'!HE131="","",'[1]BASE'!HE131)</f>
      </c>
      <c r="J130" s="196">
        <f>IF('[1]BASE'!HF131="","",'[1]BASE'!HF131)</f>
        <v>1</v>
      </c>
      <c r="K130" s="196">
        <f>IF('[1]BASE'!HG131="","",'[1]BASE'!HG131)</f>
      </c>
      <c r="L130" s="196">
        <f>IF('[1]BASE'!HH131="","",'[1]BASE'!HH131)</f>
      </c>
      <c r="M130" s="196">
        <f>IF('[1]BASE'!HI131="","",'[1]BASE'!HI131)</f>
      </c>
      <c r="N130" s="196">
        <f>IF('[1]BASE'!HJ131="","",'[1]BASE'!HJ131)</f>
        <v>1</v>
      </c>
      <c r="O130" s="196">
        <f>IF('[1]BASE'!HK131="","",'[1]BASE'!HK131)</f>
      </c>
      <c r="P130" s="196">
        <f>IF('[1]BASE'!HL131="","",'[1]BASE'!HL131)</f>
      </c>
      <c r="Q130" s="196">
        <f>IF('[1]BASE'!HM131="","",'[1]BASE'!HM131)</f>
        <v>1</v>
      </c>
      <c r="R130" s="196">
        <f>IF('[1]BASE'!HN131="","",'[1]BASE'!HN131)</f>
      </c>
      <c r="S130" s="196">
        <f>IF('[1]BASE'!HO131="","",'[1]BASE'!HO131)</f>
      </c>
      <c r="T130" s="196">
        <f>IF('[1]BASE'!HP131="","",'[1]BASE'!HP131)</f>
      </c>
      <c r="U130" s="197"/>
      <c r="V130" s="194"/>
    </row>
    <row r="131" spans="2:22" s="20" customFormat="1" ht="19.5" customHeight="1">
      <c r="B131" s="190"/>
      <c r="C131" s="195">
        <f>+'[1]BASE'!C132</f>
        <v>116</v>
      </c>
      <c r="D131" s="195">
        <f>+'[1]BASE'!D132</f>
        <v>3829</v>
      </c>
      <c r="E131" s="195" t="str">
        <f>+'[1]BASE'!E132</f>
        <v>OLAVARRIA - BARKER</v>
      </c>
      <c r="F131" s="195">
        <f>+'[1]BASE'!F132</f>
        <v>132</v>
      </c>
      <c r="G131" s="195">
        <f>+'[1]BASE'!G132</f>
        <v>139.4</v>
      </c>
      <c r="H131" s="195" t="str">
        <f>+'[1]BASE'!H132</f>
        <v>C</v>
      </c>
      <c r="I131" s="196">
        <f>IF('[1]BASE'!HE132="","",'[1]BASE'!HE132)</f>
      </c>
      <c r="J131" s="196">
        <f>IF('[1]BASE'!HF132="","",'[1]BASE'!HF132)</f>
      </c>
      <c r="K131" s="196">
        <f>IF('[1]BASE'!HG132="","",'[1]BASE'!HG132)</f>
      </c>
      <c r="L131" s="196">
        <f>IF('[1]BASE'!HH132="","",'[1]BASE'!HH132)</f>
      </c>
      <c r="M131" s="196">
        <f>IF('[1]BASE'!HI132="","",'[1]BASE'!HI132)</f>
      </c>
      <c r="N131" s="196">
        <f>IF('[1]BASE'!HJ132="","",'[1]BASE'!HJ132)</f>
      </c>
      <c r="O131" s="196">
        <f>IF('[1]BASE'!HK132="","",'[1]BASE'!HK132)</f>
      </c>
      <c r="P131" s="196">
        <f>IF('[1]BASE'!HL132="","",'[1]BASE'!HL132)</f>
        <v>1</v>
      </c>
      <c r="Q131" s="196">
        <f>IF('[1]BASE'!HM132="","",'[1]BASE'!HM132)</f>
      </c>
      <c r="R131" s="196">
        <f>IF('[1]BASE'!HN132="","",'[1]BASE'!HN132)</f>
      </c>
      <c r="S131" s="196">
        <f>IF('[1]BASE'!HO132="","",'[1]BASE'!HO132)</f>
      </c>
      <c r="T131" s="196">
        <f>IF('[1]BASE'!HP132="","",'[1]BASE'!HP132)</f>
      </c>
      <c r="U131" s="197"/>
      <c r="V131" s="194"/>
    </row>
    <row r="132" spans="2:22" s="20" customFormat="1" ht="19.5" customHeight="1">
      <c r="B132" s="190"/>
      <c r="C132" s="195">
        <f>+'[1]BASE'!C133</f>
        <v>117</v>
      </c>
      <c r="D132" s="195">
        <f>+'[1]BASE'!D133</f>
        <v>4067</v>
      </c>
      <c r="E132" s="195" t="str">
        <f>+'[1]BASE'!E133</f>
        <v>CHILLAR - OLAVARRIA </v>
      </c>
      <c r="F132" s="195">
        <f>+'[1]BASE'!F133</f>
        <v>132</v>
      </c>
      <c r="G132" s="195">
        <f>+'[1]BASE'!G133</f>
        <v>73.43</v>
      </c>
      <c r="H132" s="195" t="str">
        <f>+'[1]BASE'!H133</f>
        <v>C</v>
      </c>
      <c r="I132" s="196">
        <f>IF('[1]BASE'!HE133="","",'[1]BASE'!HE133)</f>
      </c>
      <c r="J132" s="196">
        <f>IF('[1]BASE'!HF133="","",'[1]BASE'!HF133)</f>
      </c>
      <c r="K132" s="196">
        <f>IF('[1]BASE'!HG133="","",'[1]BASE'!HG133)</f>
      </c>
      <c r="L132" s="196">
        <f>IF('[1]BASE'!HH133="","",'[1]BASE'!HH133)</f>
      </c>
      <c r="M132" s="196">
        <f>IF('[1]BASE'!HI133="","",'[1]BASE'!HI133)</f>
      </c>
      <c r="N132" s="196">
        <f>IF('[1]BASE'!HJ133="","",'[1]BASE'!HJ133)</f>
      </c>
      <c r="O132" s="196">
        <f>IF('[1]BASE'!HK133="","",'[1]BASE'!HK133)</f>
      </c>
      <c r="P132" s="196">
        <f>IF('[1]BASE'!HL133="","",'[1]BASE'!HL133)</f>
      </c>
      <c r="Q132" s="196">
        <f>IF('[1]BASE'!HM133="","",'[1]BASE'!HM133)</f>
      </c>
      <c r="R132" s="196">
        <f>IF('[1]BASE'!HN133="","",'[1]BASE'!HN133)</f>
      </c>
      <c r="S132" s="196">
        <f>IF('[1]BASE'!HO133="","",'[1]BASE'!HO133)</f>
      </c>
      <c r="T132" s="196">
        <f>IF('[1]BASE'!HP133="","",'[1]BASE'!HP133)</f>
      </c>
      <c r="U132" s="197"/>
      <c r="V132" s="194"/>
    </row>
    <row r="133" spans="2:22" s="20" customFormat="1" ht="19.5" customHeight="1">
      <c r="B133" s="190"/>
      <c r="C133" s="195">
        <f>+'[1]BASE'!C134</f>
        <v>118</v>
      </c>
      <c r="D133" s="195">
        <f>+'[1]BASE'!D134</f>
        <v>4070</v>
      </c>
      <c r="E133" s="195" t="str">
        <f>+'[1]BASE'!E134</f>
        <v>CHILLAR  - GONZALEZ CHAVES</v>
      </c>
      <c r="F133" s="195">
        <f>+'[1]BASE'!F134</f>
        <v>132</v>
      </c>
      <c r="G133" s="195">
        <f>+'[1]BASE'!G134</f>
        <v>89.14</v>
      </c>
      <c r="H133" s="195" t="str">
        <f>+'[1]BASE'!H134</f>
        <v>C</v>
      </c>
      <c r="I133" s="196">
        <f>IF('[1]BASE'!HE134="","",'[1]BASE'!HE134)</f>
      </c>
      <c r="J133" s="196">
        <f>IF('[1]BASE'!HF134="","",'[1]BASE'!HF134)</f>
      </c>
      <c r="K133" s="196">
        <f>IF('[1]BASE'!HG134="","",'[1]BASE'!HG134)</f>
      </c>
      <c r="L133" s="196">
        <f>IF('[1]BASE'!HH134="","",'[1]BASE'!HH134)</f>
      </c>
      <c r="M133" s="196">
        <f>IF('[1]BASE'!HI134="","",'[1]BASE'!HI134)</f>
      </c>
      <c r="N133" s="196">
        <f>IF('[1]BASE'!HJ134="","",'[1]BASE'!HJ134)</f>
      </c>
      <c r="O133" s="196">
        <f>IF('[1]BASE'!HK134="","",'[1]BASE'!HK134)</f>
      </c>
      <c r="P133" s="196">
        <f>IF('[1]BASE'!HL134="","",'[1]BASE'!HL134)</f>
      </c>
      <c r="Q133" s="196">
        <f>IF('[1]BASE'!HM134="","",'[1]BASE'!HM134)</f>
      </c>
      <c r="R133" s="196">
        <f>IF('[1]BASE'!HN134="","",'[1]BASE'!HN134)</f>
      </c>
      <c r="S133" s="196">
        <f>IF('[1]BASE'!HO134="","",'[1]BASE'!HO134)</f>
      </c>
      <c r="T133" s="196">
        <f>IF('[1]BASE'!HP134="","",'[1]BASE'!HP134)</f>
      </c>
      <c r="U133" s="197"/>
      <c r="V133" s="194"/>
    </row>
    <row r="134" spans="2:22" s="20" customFormat="1" ht="19.5" customHeight="1">
      <c r="B134" s="190"/>
      <c r="C134" s="195">
        <f>+'[1]BASE'!C135</f>
        <v>119</v>
      </c>
      <c r="D134" s="195">
        <f>+'[1]BASE'!D135</f>
        <v>4077</v>
      </c>
      <c r="E134" s="195" t="str">
        <f>+'[1]BASE'!E135</f>
        <v>CACHARI - RAUCH</v>
      </c>
      <c r="F134" s="195">
        <f>+'[1]BASE'!F135</f>
        <v>132</v>
      </c>
      <c r="G134" s="195">
        <f>+'[1]BASE'!G135</f>
        <v>19.6</v>
      </c>
      <c r="H134" s="195" t="str">
        <f>+'[1]BASE'!H135</f>
        <v>C</v>
      </c>
      <c r="I134" s="196">
        <f>IF('[1]BASE'!HE135="","",'[1]BASE'!HE135)</f>
      </c>
      <c r="J134" s="196">
        <f>IF('[1]BASE'!HF135="","",'[1]BASE'!HF135)</f>
      </c>
      <c r="K134" s="196">
        <f>IF('[1]BASE'!HG135="","",'[1]BASE'!HG135)</f>
      </c>
      <c r="L134" s="196">
        <f>IF('[1]BASE'!HH135="","",'[1]BASE'!HH135)</f>
      </c>
      <c r="M134" s="196">
        <f>IF('[1]BASE'!HI135="","",'[1]BASE'!HI135)</f>
      </c>
      <c r="N134" s="196">
        <f>IF('[1]BASE'!HJ135="","",'[1]BASE'!HJ135)</f>
      </c>
      <c r="O134" s="196">
        <f>IF('[1]BASE'!HK135="","",'[1]BASE'!HK135)</f>
      </c>
      <c r="P134" s="196">
        <f>IF('[1]BASE'!HL135="","",'[1]BASE'!HL135)</f>
      </c>
      <c r="Q134" s="196">
        <f>IF('[1]BASE'!HM135="","",'[1]BASE'!HM135)</f>
      </c>
      <c r="R134" s="196">
        <f>IF('[1]BASE'!HN135="","",'[1]BASE'!HN135)</f>
        <v>1</v>
      </c>
      <c r="S134" s="196">
        <f>IF('[1]BASE'!HO135="","",'[1]BASE'!HO135)</f>
      </c>
      <c r="T134" s="196">
        <f>IF('[1]BASE'!HP135="","",'[1]BASE'!HP135)</f>
      </c>
      <c r="U134" s="197"/>
      <c r="V134" s="194"/>
    </row>
    <row r="135" spans="2:22" s="20" customFormat="1" ht="19.5" customHeight="1">
      <c r="B135" s="190"/>
      <c r="C135" s="195">
        <f>+'[1]BASE'!C136</f>
        <v>120</v>
      </c>
      <c r="D135" s="195">
        <f>+'[1]BASE'!D136</f>
        <v>4075</v>
      </c>
      <c r="E135" s="195" t="str">
        <f>+'[1]BASE'!E136</f>
        <v>AZUL - CACHARI</v>
      </c>
      <c r="F135" s="195">
        <f>+'[1]BASE'!F136</f>
        <v>132</v>
      </c>
      <c r="G135" s="195">
        <f>+'[1]BASE'!G136</f>
        <v>55.7</v>
      </c>
      <c r="H135" s="195" t="str">
        <f>+'[1]BASE'!H136</f>
        <v>C</v>
      </c>
      <c r="I135" s="196">
        <f>IF('[1]BASE'!HE136="","",'[1]BASE'!HE136)</f>
      </c>
      <c r="J135" s="196">
        <f>IF('[1]BASE'!HF136="","",'[1]BASE'!HF136)</f>
      </c>
      <c r="K135" s="196">
        <f>IF('[1]BASE'!HG136="","",'[1]BASE'!HG136)</f>
      </c>
      <c r="L135" s="196">
        <f>IF('[1]BASE'!HH136="","",'[1]BASE'!HH136)</f>
      </c>
      <c r="M135" s="196">
        <f>IF('[1]BASE'!HI136="","",'[1]BASE'!HI136)</f>
      </c>
      <c r="N135" s="196">
        <f>IF('[1]BASE'!HJ136="","",'[1]BASE'!HJ136)</f>
      </c>
      <c r="O135" s="196">
        <f>IF('[1]BASE'!HK136="","",'[1]BASE'!HK136)</f>
      </c>
      <c r="P135" s="196">
        <f>IF('[1]BASE'!HL136="","",'[1]BASE'!HL136)</f>
        <v>1</v>
      </c>
      <c r="Q135" s="196">
        <f>IF('[1]BASE'!HM136="","",'[1]BASE'!HM136)</f>
      </c>
      <c r="R135" s="196">
        <f>IF('[1]BASE'!HN136="","",'[1]BASE'!HN136)</f>
      </c>
      <c r="S135" s="196">
        <f>IF('[1]BASE'!HO136="","",'[1]BASE'!HO136)</f>
      </c>
      <c r="T135" s="196">
        <f>IF('[1]BASE'!HP136="","",'[1]BASE'!HP136)</f>
      </c>
      <c r="U135" s="197"/>
      <c r="V135" s="194"/>
    </row>
    <row r="136" spans="2:22" s="20" customFormat="1" ht="19.5" customHeight="1">
      <c r="B136" s="190"/>
      <c r="C136" s="195">
        <f>+'[1]BASE'!C137</f>
        <v>121</v>
      </c>
      <c r="D136" s="195">
        <f>+'[1]BASE'!D137</f>
        <v>4076</v>
      </c>
      <c r="E136" s="195" t="str">
        <f>+'[1]BASE'!E137</f>
        <v>CACHARI - LAS FLORES</v>
      </c>
      <c r="F136" s="195">
        <f>+'[1]BASE'!F137</f>
        <v>132</v>
      </c>
      <c r="G136" s="195">
        <f>+'[1]BASE'!G137</f>
        <v>51.3</v>
      </c>
      <c r="H136" s="195" t="str">
        <f>+'[1]BASE'!H137</f>
        <v>C</v>
      </c>
      <c r="I136" s="196">
        <f>IF('[1]BASE'!HE137="","",'[1]BASE'!HE137)</f>
      </c>
      <c r="J136" s="196">
        <f>IF('[1]BASE'!HF137="","",'[1]BASE'!HF137)</f>
      </c>
      <c r="K136" s="196">
        <f>IF('[1]BASE'!HG137="","",'[1]BASE'!HG137)</f>
      </c>
      <c r="L136" s="196">
        <f>IF('[1]BASE'!HH137="","",'[1]BASE'!HH137)</f>
      </c>
      <c r="M136" s="196">
        <f>IF('[1]BASE'!HI137="","",'[1]BASE'!HI137)</f>
      </c>
      <c r="N136" s="196">
        <f>IF('[1]BASE'!HJ137="","",'[1]BASE'!HJ137)</f>
      </c>
      <c r="O136" s="196">
        <f>IF('[1]BASE'!HK137="","",'[1]BASE'!HK137)</f>
      </c>
      <c r="P136" s="196">
        <f>IF('[1]BASE'!HL137="","",'[1]BASE'!HL137)</f>
      </c>
      <c r="Q136" s="196">
        <f>IF('[1]BASE'!HM137="","",'[1]BASE'!HM137)</f>
      </c>
      <c r="R136" s="196">
        <f>IF('[1]BASE'!HN137="","",'[1]BASE'!HN137)</f>
      </c>
      <c r="S136" s="196">
        <f>IF('[1]BASE'!HO137="","",'[1]BASE'!HO137)</f>
      </c>
      <c r="T136" s="196">
        <f>IF('[1]BASE'!HP137="","",'[1]BASE'!HP137)</f>
      </c>
      <c r="U136" s="197"/>
      <c r="V136" s="194"/>
    </row>
    <row r="137" spans="2:22" s="20" customFormat="1" ht="19.5" customHeight="1">
      <c r="B137" s="190"/>
      <c r="C137" s="195">
        <f>+'[1]BASE'!C138</f>
        <v>122</v>
      </c>
      <c r="D137" s="195">
        <f>+'[1]BASE'!D138</f>
        <v>4074</v>
      </c>
      <c r="E137" s="195" t="str">
        <f>+'[1]BASE'!E138</f>
        <v>INDIO RICO - PRINGLES</v>
      </c>
      <c r="F137" s="195">
        <f>+'[1]BASE'!F138</f>
        <v>132</v>
      </c>
      <c r="G137" s="195">
        <f>+'[1]BASE'!G138</f>
        <v>44.4</v>
      </c>
      <c r="H137" s="195" t="str">
        <f>+'[1]BASE'!H138</f>
        <v>C</v>
      </c>
      <c r="I137" s="196">
        <f>IF('[1]BASE'!HE138="","",'[1]BASE'!HE138)</f>
      </c>
      <c r="J137" s="196">
        <f>IF('[1]BASE'!HF138="","",'[1]BASE'!HF138)</f>
      </c>
      <c r="K137" s="196">
        <f>IF('[1]BASE'!HG138="","",'[1]BASE'!HG138)</f>
      </c>
      <c r="L137" s="196">
        <f>IF('[1]BASE'!HH138="","",'[1]BASE'!HH138)</f>
      </c>
      <c r="M137" s="196">
        <f>IF('[1]BASE'!HI138="","",'[1]BASE'!HI138)</f>
      </c>
      <c r="N137" s="196">
        <f>IF('[1]BASE'!HJ138="","",'[1]BASE'!HJ138)</f>
      </c>
      <c r="O137" s="196">
        <f>IF('[1]BASE'!HK138="","",'[1]BASE'!HK138)</f>
      </c>
      <c r="P137" s="196">
        <f>IF('[1]BASE'!HL138="","",'[1]BASE'!HL138)</f>
      </c>
      <c r="Q137" s="196">
        <f>IF('[1]BASE'!HM138="","",'[1]BASE'!HM138)</f>
      </c>
      <c r="R137" s="196">
        <f>IF('[1]BASE'!HN138="","",'[1]BASE'!HN138)</f>
      </c>
      <c r="S137" s="196">
        <f>IF('[1]BASE'!HO138="","",'[1]BASE'!HO138)</f>
      </c>
      <c r="T137" s="196">
        <f>IF('[1]BASE'!HP138="","",'[1]BASE'!HP138)</f>
      </c>
      <c r="U137" s="197"/>
      <c r="V137" s="194"/>
    </row>
    <row r="138" spans="2:22" s="20" customFormat="1" ht="19.5" customHeight="1">
      <c r="B138" s="190"/>
      <c r="C138" s="195">
        <f>+'[1]BASE'!C139</f>
        <v>123</v>
      </c>
      <c r="D138" s="195">
        <f>+'[1]BASE'!D139</f>
        <v>4096</v>
      </c>
      <c r="E138" s="195" t="str">
        <f>+'[1]BASE'!E139</f>
        <v>MONTE - ROSAS</v>
      </c>
      <c r="F138" s="195">
        <f>+'[1]BASE'!F139</f>
        <v>132</v>
      </c>
      <c r="G138" s="195">
        <f>+'[1]BASE'!G139</f>
        <v>58.4</v>
      </c>
      <c r="H138" s="195" t="str">
        <f>+'[1]BASE'!H139</f>
        <v>C</v>
      </c>
      <c r="I138" s="196">
        <f>IF('[1]BASE'!HE139="","",'[1]BASE'!HE139)</f>
      </c>
      <c r="J138" s="196">
        <f>IF('[1]BASE'!HF139="","",'[1]BASE'!HF139)</f>
      </c>
      <c r="K138" s="196">
        <f>IF('[1]BASE'!HG139="","",'[1]BASE'!HG139)</f>
      </c>
      <c r="L138" s="196">
        <f>IF('[1]BASE'!HH139="","",'[1]BASE'!HH139)</f>
      </c>
      <c r="M138" s="196">
        <f>IF('[1]BASE'!HI139="","",'[1]BASE'!HI139)</f>
      </c>
      <c r="N138" s="196">
        <f>IF('[1]BASE'!HJ139="","",'[1]BASE'!HJ139)</f>
      </c>
      <c r="O138" s="196">
        <f>IF('[1]BASE'!HK139="","",'[1]BASE'!HK139)</f>
      </c>
      <c r="P138" s="196">
        <f>IF('[1]BASE'!HL139="","",'[1]BASE'!HL139)</f>
      </c>
      <c r="Q138" s="196">
        <f>IF('[1]BASE'!HM139="","",'[1]BASE'!HM139)</f>
        <v>1</v>
      </c>
      <c r="R138" s="196">
        <f>IF('[1]BASE'!HN139="","",'[1]BASE'!HN139)</f>
        <v>1</v>
      </c>
      <c r="S138" s="196">
        <f>IF('[1]BASE'!HO139="","",'[1]BASE'!HO139)</f>
      </c>
      <c r="T138" s="196">
        <f>IF('[1]BASE'!HP139="","",'[1]BASE'!HP139)</f>
      </c>
      <c r="U138" s="197"/>
      <c r="V138" s="194"/>
    </row>
    <row r="139" spans="2:22" s="20" customFormat="1" ht="19.5" customHeight="1">
      <c r="B139" s="190"/>
      <c r="C139" s="195">
        <f>+'[1]BASE'!C140</f>
        <v>124</v>
      </c>
      <c r="D139" s="195">
        <f>+'[1]BASE'!D140</f>
        <v>4097</v>
      </c>
      <c r="E139" s="195" t="str">
        <f>+'[1]BASE'!E140</f>
        <v>ROSAS - NEWTON</v>
      </c>
      <c r="F139" s="195">
        <f>+'[1]BASE'!F140</f>
        <v>132</v>
      </c>
      <c r="G139" s="195">
        <f>+'[1]BASE'!G140</f>
        <v>11</v>
      </c>
      <c r="H139" s="195" t="str">
        <f>+'[1]BASE'!H140</f>
        <v>C</v>
      </c>
      <c r="I139" s="196">
        <f>IF('[1]BASE'!HE140="","",'[1]BASE'!HE140)</f>
      </c>
      <c r="J139" s="196">
        <f>IF('[1]BASE'!HF140="","",'[1]BASE'!HF140)</f>
      </c>
      <c r="K139" s="196">
        <f>IF('[1]BASE'!HG140="","",'[1]BASE'!HG140)</f>
      </c>
      <c r="L139" s="196">
        <f>IF('[1]BASE'!HH140="","",'[1]BASE'!HH140)</f>
      </c>
      <c r="M139" s="196">
        <f>IF('[1]BASE'!HI140="","",'[1]BASE'!HI140)</f>
      </c>
      <c r="N139" s="196">
        <f>IF('[1]BASE'!HJ140="","",'[1]BASE'!HJ140)</f>
      </c>
      <c r="O139" s="196">
        <f>IF('[1]BASE'!HK140="","",'[1]BASE'!HK140)</f>
      </c>
      <c r="P139" s="196">
        <f>IF('[1]BASE'!HL140="","",'[1]BASE'!HL140)</f>
      </c>
      <c r="Q139" s="196">
        <f>IF('[1]BASE'!HM140="","",'[1]BASE'!HM140)</f>
      </c>
      <c r="R139" s="196">
        <f>IF('[1]BASE'!HN140="","",'[1]BASE'!HN140)</f>
      </c>
      <c r="S139" s="196">
        <f>IF('[1]BASE'!HO140="","",'[1]BASE'!HO140)</f>
      </c>
      <c r="T139" s="196">
        <f>IF('[1]BASE'!HP140="","",'[1]BASE'!HP140)</f>
      </c>
      <c r="U139" s="197"/>
      <c r="V139" s="194"/>
    </row>
    <row r="140" spans="2:22" s="20" customFormat="1" ht="19.5" customHeight="1">
      <c r="B140" s="190"/>
      <c r="C140" s="195">
        <f>+'[1]BASE'!C141</f>
        <v>125</v>
      </c>
      <c r="D140" s="195">
        <f>+'[1]BASE'!D141</f>
        <v>4095</v>
      </c>
      <c r="E140" s="195" t="str">
        <f>+'[1]BASE'!E141</f>
        <v>LAS FLORES - ROSAS</v>
      </c>
      <c r="F140" s="195">
        <f>+'[1]BASE'!F141</f>
        <v>132</v>
      </c>
      <c r="G140" s="195">
        <f>+'[1]BASE'!G141</f>
        <v>28.4</v>
      </c>
      <c r="H140" s="195" t="str">
        <f>+'[1]BASE'!H141</f>
        <v>C</v>
      </c>
      <c r="I140" s="196">
        <f>IF('[1]BASE'!HE141="","",'[1]BASE'!HE141)</f>
      </c>
      <c r="J140" s="196">
        <f>IF('[1]BASE'!HF141="","",'[1]BASE'!HF141)</f>
      </c>
      <c r="K140" s="196">
        <f>IF('[1]BASE'!HG141="","",'[1]BASE'!HG141)</f>
      </c>
      <c r="L140" s="196">
        <f>IF('[1]BASE'!HH141="","",'[1]BASE'!HH141)</f>
      </c>
      <c r="M140" s="196">
        <f>IF('[1]BASE'!HI141="","",'[1]BASE'!HI141)</f>
      </c>
      <c r="N140" s="196">
        <f>IF('[1]BASE'!HJ141="","",'[1]BASE'!HJ141)</f>
      </c>
      <c r="O140" s="196">
        <f>IF('[1]BASE'!HK141="","",'[1]BASE'!HK141)</f>
      </c>
      <c r="P140" s="196">
        <f>IF('[1]BASE'!HL141="","",'[1]BASE'!HL141)</f>
      </c>
      <c r="Q140" s="196">
        <f>IF('[1]BASE'!HM141="","",'[1]BASE'!HM141)</f>
      </c>
      <c r="R140" s="196">
        <f>IF('[1]BASE'!HN141="","",'[1]BASE'!HN141)</f>
      </c>
      <c r="S140" s="196">
        <f>IF('[1]BASE'!HO141="","",'[1]BASE'!HO141)</f>
      </c>
      <c r="T140" s="196">
        <f>IF('[1]BASE'!HP141="","",'[1]BASE'!HP141)</f>
      </c>
      <c r="U140" s="197"/>
      <c r="V140" s="194"/>
    </row>
    <row r="141" spans="2:22" s="20" customFormat="1" ht="19.5" customHeight="1">
      <c r="B141" s="190"/>
      <c r="C141" s="195">
        <f>+'[1]BASE'!C142</f>
        <v>126</v>
      </c>
      <c r="D141" s="195">
        <f>+'[1]BASE'!D142</f>
        <v>4830</v>
      </c>
      <c r="E141" s="195" t="str">
        <f>+'[1]BASE'!E142</f>
        <v>LOS CHAÑARES - PTQ. BAHIA BLANCA</v>
      </c>
      <c r="F141" s="195">
        <f>+'[1]BASE'!F142</f>
        <v>132</v>
      </c>
      <c r="G141" s="195">
        <f>+'[1]BASE'!G142</f>
        <v>15.701</v>
      </c>
      <c r="H141" s="195" t="str">
        <f>+'[1]BASE'!H142</f>
        <v>C</v>
      </c>
      <c r="I141" s="196">
        <f>IF('[1]BASE'!HE142="","",'[1]BASE'!HE142)</f>
      </c>
      <c r="J141" s="196">
        <f>IF('[1]BASE'!HF142="","",'[1]BASE'!HF142)</f>
      </c>
      <c r="K141" s="196">
        <f>IF('[1]BASE'!HG142="","",'[1]BASE'!HG142)</f>
      </c>
      <c r="L141" s="196">
        <f>IF('[1]BASE'!HH142="","",'[1]BASE'!HH142)</f>
      </c>
      <c r="M141" s="196">
        <f>IF('[1]BASE'!HI142="","",'[1]BASE'!HI142)</f>
      </c>
      <c r="N141" s="196">
        <f>IF('[1]BASE'!HJ142="","",'[1]BASE'!HJ142)</f>
      </c>
      <c r="O141" s="196">
        <f>IF('[1]BASE'!HK142="","",'[1]BASE'!HK142)</f>
      </c>
      <c r="P141" s="196">
        <f>IF('[1]BASE'!HL142="","",'[1]BASE'!HL142)</f>
      </c>
      <c r="Q141" s="196">
        <f>IF('[1]BASE'!HM142="","",'[1]BASE'!HM142)</f>
        <v>1</v>
      </c>
      <c r="R141" s="196">
        <f>IF('[1]BASE'!HN142="","",'[1]BASE'!HN142)</f>
      </c>
      <c r="S141" s="196">
        <f>IF('[1]BASE'!HO142="","",'[1]BASE'!HO142)</f>
      </c>
      <c r="T141" s="196">
        <f>IF('[1]BASE'!HP142="","",'[1]BASE'!HP142)</f>
      </c>
      <c r="U141" s="197"/>
      <c r="V141" s="194"/>
    </row>
    <row r="142" spans="2:22" s="20" customFormat="1" ht="19.5" customHeight="1">
      <c r="B142" s="190"/>
      <c r="C142" s="195">
        <f>+'[1]BASE'!C143</f>
        <v>127</v>
      </c>
      <c r="D142" s="195">
        <f>+'[1]BASE'!D143</f>
        <v>4831</v>
      </c>
      <c r="E142" s="195" t="str">
        <f>+'[1]BASE'!E143</f>
        <v>NORTE II - LOS CHAÑARES</v>
      </c>
      <c r="F142" s="195">
        <f>+'[1]BASE'!F143</f>
        <v>132</v>
      </c>
      <c r="G142" s="195">
        <f>+'[1]BASE'!G143</f>
        <v>15.725</v>
      </c>
      <c r="H142" s="195" t="str">
        <f>+'[1]BASE'!H143</f>
        <v>C</v>
      </c>
      <c r="I142" s="196">
        <f>IF('[1]BASE'!HE143="","",'[1]BASE'!HE143)</f>
      </c>
      <c r="J142" s="196">
        <f>IF('[1]BASE'!HF143="","",'[1]BASE'!HF143)</f>
      </c>
      <c r="K142" s="196">
        <f>IF('[1]BASE'!HG143="","",'[1]BASE'!HG143)</f>
      </c>
      <c r="L142" s="196">
        <f>IF('[1]BASE'!HH143="","",'[1]BASE'!HH143)</f>
      </c>
      <c r="M142" s="196">
        <f>IF('[1]BASE'!HI143="","",'[1]BASE'!HI143)</f>
        <v>1</v>
      </c>
      <c r="N142" s="196">
        <f>IF('[1]BASE'!HJ143="","",'[1]BASE'!HJ143)</f>
      </c>
      <c r="O142" s="196">
        <f>IF('[1]BASE'!HK143="","",'[1]BASE'!HK143)</f>
      </c>
      <c r="P142" s="196">
        <f>IF('[1]BASE'!HL143="","",'[1]BASE'!HL143)</f>
      </c>
      <c r="Q142" s="196">
        <f>IF('[1]BASE'!HM143="","",'[1]BASE'!HM143)</f>
      </c>
      <c r="R142" s="196">
        <f>IF('[1]BASE'!HN143="","",'[1]BASE'!HN143)</f>
      </c>
      <c r="S142" s="196">
        <f>IF('[1]BASE'!HO143="","",'[1]BASE'!HO143)</f>
      </c>
      <c r="T142" s="196">
        <f>IF('[1]BASE'!HP143="","",'[1]BASE'!HP143)</f>
        <v>1</v>
      </c>
      <c r="U142" s="197"/>
      <c r="V142" s="194"/>
    </row>
    <row r="143" spans="2:22" s="20" customFormat="1" ht="19.5" customHeight="1">
      <c r="B143" s="190"/>
      <c r="C143" s="195">
        <f>+'[1]BASE'!C144</f>
        <v>128</v>
      </c>
      <c r="D143" s="195">
        <f>+'[1]BASE'!D144</f>
        <v>4701</v>
      </c>
      <c r="E143" s="195" t="str">
        <f>+'[1]BASE'!E144</f>
        <v>CHACABUCO - CHACABUCO IND.</v>
      </c>
      <c r="F143" s="195">
        <f>+'[1]BASE'!F144</f>
        <v>132</v>
      </c>
      <c r="G143" s="195">
        <f>+'[1]BASE'!G144</f>
        <v>15.9</v>
      </c>
      <c r="H143" s="195" t="str">
        <f>+'[1]BASE'!H144</f>
        <v>C</v>
      </c>
      <c r="I143" s="196">
        <f>IF('[1]BASE'!HE144="","",'[1]BASE'!HE144)</f>
      </c>
      <c r="J143" s="196">
        <f>IF('[1]BASE'!HF144="","",'[1]BASE'!HF144)</f>
      </c>
      <c r="K143" s="196">
        <f>IF('[1]BASE'!HG144="","",'[1]BASE'!HG144)</f>
      </c>
      <c r="L143" s="196">
        <f>IF('[1]BASE'!HH144="","",'[1]BASE'!HH144)</f>
      </c>
      <c r="M143" s="196">
        <f>IF('[1]BASE'!HI144="","",'[1]BASE'!HI144)</f>
      </c>
      <c r="N143" s="196">
        <f>IF('[1]BASE'!HJ144="","",'[1]BASE'!HJ144)</f>
      </c>
      <c r="O143" s="196">
        <f>IF('[1]BASE'!HK144="","",'[1]BASE'!HK144)</f>
      </c>
      <c r="P143" s="196">
        <f>IF('[1]BASE'!HL144="","",'[1]BASE'!HL144)</f>
      </c>
      <c r="Q143" s="196">
        <f>IF('[1]BASE'!HM144="","",'[1]BASE'!HM144)</f>
      </c>
      <c r="R143" s="196">
        <f>IF('[1]BASE'!HN144="","",'[1]BASE'!HN144)</f>
      </c>
      <c r="S143" s="196">
        <f>IF('[1]BASE'!HO144="","",'[1]BASE'!HO144)</f>
      </c>
      <c r="T143" s="196">
        <f>IF('[1]BASE'!HP144="","",'[1]BASE'!HP144)</f>
      </c>
      <c r="U143" s="197"/>
      <c r="V143" s="194"/>
    </row>
    <row r="144" spans="2:22" s="20" customFormat="1" ht="19.5" customHeight="1">
      <c r="B144" s="190"/>
      <c r="C144" s="195">
        <f>+'[1]BASE'!C145</f>
        <v>129</v>
      </c>
      <c r="D144" s="195">
        <f>+'[1]BASE'!D145</f>
        <v>4702</v>
      </c>
      <c r="E144" s="195" t="str">
        <f>+'[1]BASE'!E145</f>
        <v>CHACABUCO IND. - SALTO BA</v>
      </c>
      <c r="F144" s="195">
        <f>+'[1]BASE'!F145</f>
        <v>132</v>
      </c>
      <c r="G144" s="195">
        <f>+'[1]BASE'!G145</f>
        <v>48.6</v>
      </c>
      <c r="H144" s="195" t="str">
        <f>+'[1]BASE'!H145</f>
        <v>C</v>
      </c>
      <c r="I144" s="196">
        <f>IF('[1]BASE'!HE145="","",'[1]BASE'!HE145)</f>
      </c>
      <c r="J144" s="196">
        <f>IF('[1]BASE'!HF145="","",'[1]BASE'!HF145)</f>
      </c>
      <c r="K144" s="196">
        <f>IF('[1]BASE'!HG145="","",'[1]BASE'!HG145)</f>
      </c>
      <c r="L144" s="196">
        <f>IF('[1]BASE'!HH145="","",'[1]BASE'!HH145)</f>
      </c>
      <c r="M144" s="196">
        <f>IF('[1]BASE'!HI145="","",'[1]BASE'!HI145)</f>
      </c>
      <c r="N144" s="196">
        <f>IF('[1]BASE'!HJ145="","",'[1]BASE'!HJ145)</f>
      </c>
      <c r="O144" s="196">
        <f>IF('[1]BASE'!HK145="","",'[1]BASE'!HK145)</f>
      </c>
      <c r="P144" s="196">
        <f>IF('[1]BASE'!HL145="","",'[1]BASE'!HL145)</f>
      </c>
      <c r="Q144" s="196">
        <f>IF('[1]BASE'!HM145="","",'[1]BASE'!HM145)</f>
      </c>
      <c r="R144" s="196">
        <f>IF('[1]BASE'!HN145="","",'[1]BASE'!HN145)</f>
      </c>
      <c r="S144" s="196">
        <f>IF('[1]BASE'!HO145="","",'[1]BASE'!HO145)</f>
      </c>
      <c r="T144" s="196">
        <f>IF('[1]BASE'!HP145="","",'[1]BASE'!HP145)</f>
      </c>
      <c r="U144" s="197"/>
      <c r="V144" s="194"/>
    </row>
    <row r="145" spans="2:22" s="20" customFormat="1" ht="19.5" customHeight="1">
      <c r="B145" s="190"/>
      <c r="C145" s="195">
        <f>+'[1]BASE'!C146</f>
        <v>130</v>
      </c>
      <c r="D145" s="195">
        <f>+'[1]BASE'!D146</f>
        <v>4935</v>
      </c>
      <c r="E145" s="195" t="str">
        <f>+'[1]BASE'!E146</f>
        <v>LAS PALMAS - SAN PEDRO</v>
      </c>
      <c r="F145" s="195">
        <f>+'[1]BASE'!F146</f>
        <v>132</v>
      </c>
      <c r="G145" s="195">
        <f>+'[1]BASE'!G146</f>
        <v>67.3</v>
      </c>
      <c r="H145" s="195" t="str">
        <f>+'[1]BASE'!H146</f>
        <v>C</v>
      </c>
      <c r="I145" s="196">
        <f>IF('[1]BASE'!HE146="","",'[1]BASE'!HE146)</f>
      </c>
      <c r="J145" s="196">
        <f>IF('[1]BASE'!HF146="","",'[1]BASE'!HF146)</f>
        <v>1</v>
      </c>
      <c r="K145" s="196">
        <f>IF('[1]BASE'!HG146="","",'[1]BASE'!HG146)</f>
      </c>
      <c r="L145" s="196">
        <f>IF('[1]BASE'!HH146="","",'[1]BASE'!HH146)</f>
      </c>
      <c r="M145" s="196">
        <f>IF('[1]BASE'!HI146="","",'[1]BASE'!HI146)</f>
      </c>
      <c r="N145" s="196">
        <f>IF('[1]BASE'!HJ146="","",'[1]BASE'!HJ146)</f>
      </c>
      <c r="O145" s="196">
        <f>IF('[1]BASE'!HK146="","",'[1]BASE'!HK146)</f>
      </c>
      <c r="P145" s="196">
        <f>IF('[1]BASE'!HL146="","",'[1]BASE'!HL146)</f>
      </c>
      <c r="Q145" s="196">
        <f>IF('[1]BASE'!HM146="","",'[1]BASE'!HM146)</f>
      </c>
      <c r="R145" s="196">
        <f>IF('[1]BASE'!HN146="","",'[1]BASE'!HN146)</f>
      </c>
      <c r="S145" s="196">
        <f>IF('[1]BASE'!HO146="","",'[1]BASE'!HO146)</f>
      </c>
      <c r="T145" s="196">
        <f>IF('[1]BASE'!HP146="","",'[1]BASE'!HP146)</f>
      </c>
      <c r="U145" s="197"/>
      <c r="V145" s="194"/>
    </row>
    <row r="146" spans="2:22" s="20" customFormat="1" ht="19.5" customHeight="1">
      <c r="B146" s="190"/>
      <c r="C146" s="195">
        <f>+'[1]BASE'!C147</f>
        <v>131</v>
      </c>
      <c r="D146" s="195">
        <f>+'[1]BASE'!D147</f>
        <v>4933</v>
      </c>
      <c r="E146" s="195" t="str">
        <f>+'[1]BASE'!E147</f>
        <v>ZARATE - LAS PALMAS</v>
      </c>
      <c r="F146" s="195">
        <f>+'[1]BASE'!F147</f>
        <v>132</v>
      </c>
      <c r="G146" s="195">
        <f>+'[1]BASE'!G147</f>
        <v>8.7</v>
      </c>
      <c r="H146" s="195" t="str">
        <f>+'[1]BASE'!H147</f>
        <v>C</v>
      </c>
      <c r="I146" s="196">
        <f>IF('[1]BASE'!HE147="","",'[1]BASE'!HE147)</f>
      </c>
      <c r="J146" s="196">
        <f>IF('[1]BASE'!HF147="","",'[1]BASE'!HF147)</f>
      </c>
      <c r="K146" s="196">
        <f>IF('[1]BASE'!HG147="","",'[1]BASE'!HG147)</f>
      </c>
      <c r="L146" s="196">
        <f>IF('[1]BASE'!HH147="","",'[1]BASE'!HH147)</f>
      </c>
      <c r="M146" s="196">
        <f>IF('[1]BASE'!HI147="","",'[1]BASE'!HI147)</f>
      </c>
      <c r="N146" s="196">
        <f>IF('[1]BASE'!HJ147="","",'[1]BASE'!HJ147)</f>
      </c>
      <c r="O146" s="196">
        <f>IF('[1]BASE'!HK147="","",'[1]BASE'!HK147)</f>
      </c>
      <c r="P146" s="196">
        <f>IF('[1]BASE'!HL147="","",'[1]BASE'!HL147)</f>
      </c>
      <c r="Q146" s="196">
        <f>IF('[1]BASE'!HM147="","",'[1]BASE'!HM147)</f>
      </c>
      <c r="R146" s="196">
        <f>IF('[1]BASE'!HN147="","",'[1]BASE'!HN147)</f>
      </c>
      <c r="S146" s="196">
        <f>IF('[1]BASE'!HO147="","",'[1]BASE'!HO147)</f>
      </c>
      <c r="T146" s="196">
        <f>IF('[1]BASE'!HP147="","",'[1]BASE'!HP147)</f>
      </c>
      <c r="U146" s="197"/>
      <c r="V146" s="194"/>
    </row>
    <row r="147" spans="2:22" s="20" customFormat="1" ht="19.5" customHeight="1">
      <c r="B147" s="190"/>
      <c r="C147" s="195">
        <f>+'[1]BASE'!C148</f>
        <v>132</v>
      </c>
      <c r="D147" s="195"/>
      <c r="E147" s="195" t="str">
        <f>+'[1]BASE'!E148</f>
        <v>LAS PALMAS - PROTISA</v>
      </c>
      <c r="F147" s="195">
        <f>+'[1]BASE'!F148</f>
        <v>132</v>
      </c>
      <c r="G147" s="195">
        <f>+'[1]BASE'!G148</f>
        <v>4.4</v>
      </c>
      <c r="H147" s="195" t="str">
        <f>+'[1]BASE'!H148</f>
        <v>C</v>
      </c>
      <c r="I147" s="196">
        <f>IF('[1]BASE'!HE148="","",'[1]BASE'!HE148)</f>
      </c>
      <c r="J147" s="196">
        <f>IF('[1]BASE'!HF148="","",'[1]BASE'!HF148)</f>
      </c>
      <c r="K147" s="196">
        <f>IF('[1]BASE'!HG148="","",'[1]BASE'!HG148)</f>
      </c>
      <c r="L147" s="196">
        <f>IF('[1]BASE'!HH148="","",'[1]BASE'!HH148)</f>
      </c>
      <c r="M147" s="196">
        <f>IF('[1]BASE'!HI148="","",'[1]BASE'!HI148)</f>
      </c>
      <c r="N147" s="196">
        <f>IF('[1]BASE'!HJ148="","",'[1]BASE'!HJ148)</f>
      </c>
      <c r="O147" s="196">
        <f>IF('[1]BASE'!HK148="","",'[1]BASE'!HK148)</f>
      </c>
      <c r="P147" s="196">
        <f>IF('[1]BASE'!HL148="","",'[1]BASE'!HL148)</f>
      </c>
      <c r="Q147" s="196">
        <f>IF('[1]BASE'!HM148="","",'[1]BASE'!HM148)</f>
      </c>
      <c r="R147" s="196">
        <f>IF('[1]BASE'!HN148="","",'[1]BASE'!HN148)</f>
      </c>
      <c r="S147" s="196">
        <f>IF('[1]BASE'!HO148="","",'[1]BASE'!HO148)</f>
      </c>
      <c r="T147" s="196">
        <f>IF('[1]BASE'!HP148="","",'[1]BASE'!HP148)</f>
      </c>
      <c r="U147" s="197"/>
      <c r="V147" s="194"/>
    </row>
    <row r="148" spans="2:22" s="20" customFormat="1" ht="19.5" customHeight="1">
      <c r="B148" s="190"/>
      <c r="C148" s="195">
        <f>+'[1]BASE'!C149</f>
        <v>133</v>
      </c>
      <c r="D148" s="195">
        <f>+'[1]BASE'!D149</f>
        <v>4671</v>
      </c>
      <c r="E148" s="195" t="str">
        <f>+'[1]BASE'!E149</f>
        <v>PERGAMINO - COLON</v>
      </c>
      <c r="F148" s="195">
        <f>+'[1]BASE'!F149</f>
        <v>132</v>
      </c>
      <c r="G148" s="195">
        <f>+'[1]BASE'!G149</f>
        <v>52.7</v>
      </c>
      <c r="H148" s="195" t="str">
        <f>+'[1]BASE'!H149</f>
        <v>C</v>
      </c>
      <c r="I148" s="196">
        <f>IF('[1]BASE'!HE149="","",'[1]BASE'!HE149)</f>
      </c>
      <c r="J148" s="196">
        <f>IF('[1]BASE'!HF149="","",'[1]BASE'!HF149)</f>
      </c>
      <c r="K148" s="196">
        <f>IF('[1]BASE'!HG149="","",'[1]BASE'!HG149)</f>
      </c>
      <c r="L148" s="196">
        <f>IF('[1]BASE'!HH149="","",'[1]BASE'!HH149)</f>
      </c>
      <c r="M148" s="196">
        <f>IF('[1]BASE'!HI149="","",'[1]BASE'!HI149)</f>
      </c>
      <c r="N148" s="196">
        <f>IF('[1]BASE'!HJ149="","",'[1]BASE'!HJ149)</f>
      </c>
      <c r="O148" s="196">
        <f>IF('[1]BASE'!HK149="","",'[1]BASE'!HK149)</f>
      </c>
      <c r="P148" s="196">
        <f>IF('[1]BASE'!HL149="","",'[1]BASE'!HL149)</f>
      </c>
      <c r="Q148" s="196">
        <f>IF('[1]BASE'!HM149="","",'[1]BASE'!HM149)</f>
      </c>
      <c r="R148" s="196">
        <f>IF('[1]BASE'!HN149="","",'[1]BASE'!HN149)</f>
      </c>
      <c r="S148" s="196">
        <f>IF('[1]BASE'!HO149="","",'[1]BASE'!HO149)</f>
      </c>
      <c r="T148" s="196">
        <f>IF('[1]BASE'!HP149="","",'[1]BASE'!HP149)</f>
      </c>
      <c r="U148" s="197"/>
      <c r="V148" s="194"/>
    </row>
    <row r="149" spans="2:22" s="20" customFormat="1" ht="19.5" customHeight="1">
      <c r="B149" s="190"/>
      <c r="C149" s="195">
        <f>+'[1]BASE'!C150</f>
        <v>134</v>
      </c>
      <c r="D149" s="195">
        <f>+'[1]BASE'!D150</f>
        <v>1434</v>
      </c>
      <c r="E149" s="195" t="str">
        <f>+'[1]BASE'!E150</f>
        <v>9 DE JULIO 66 - BRAGADO</v>
      </c>
      <c r="F149" s="195">
        <f>+'[1]BASE'!F150</f>
        <v>66</v>
      </c>
      <c r="G149" s="195">
        <f>+'[1]BASE'!G150</f>
        <v>60.94</v>
      </c>
      <c r="H149" s="195" t="str">
        <f>+'[1]BASE'!H150</f>
        <v>C</v>
      </c>
      <c r="I149" s="196">
        <f>IF('[1]BASE'!HE150="","",'[1]BASE'!HE150)</f>
      </c>
      <c r="J149" s="196">
        <f>IF('[1]BASE'!HF150="","",'[1]BASE'!HF150)</f>
      </c>
      <c r="K149" s="196">
        <f>IF('[1]BASE'!HG150="","",'[1]BASE'!HG150)</f>
      </c>
      <c r="L149" s="196">
        <f>IF('[1]BASE'!HH150="","",'[1]BASE'!HH150)</f>
      </c>
      <c r="M149" s="196">
        <f>IF('[1]BASE'!HI150="","",'[1]BASE'!HI150)</f>
        <v>1</v>
      </c>
      <c r="N149" s="196">
        <f>IF('[1]BASE'!HJ150="","",'[1]BASE'!HJ150)</f>
      </c>
      <c r="O149" s="196">
        <f>IF('[1]BASE'!HK150="","",'[1]BASE'!HK150)</f>
      </c>
      <c r="P149" s="196">
        <f>IF('[1]BASE'!HL150="","",'[1]BASE'!HL150)</f>
      </c>
      <c r="Q149" s="196">
        <f>IF('[1]BASE'!HM150="","",'[1]BASE'!HM150)</f>
      </c>
      <c r="R149" s="196">
        <f>IF('[1]BASE'!HN150="","",'[1]BASE'!HN150)</f>
      </c>
      <c r="S149" s="196">
        <f>IF('[1]BASE'!HO150="","",'[1]BASE'!HO150)</f>
      </c>
      <c r="T149" s="196">
        <f>IF('[1]BASE'!HP150="","",'[1]BASE'!HP150)</f>
      </c>
      <c r="U149" s="197"/>
      <c r="V149" s="194"/>
    </row>
    <row r="150" spans="2:22" s="20" customFormat="1" ht="19.5" customHeight="1">
      <c r="B150" s="190"/>
      <c r="C150" s="195">
        <f>+'[1]BASE'!C151</f>
        <v>135</v>
      </c>
      <c r="D150" s="195">
        <f>+'[1]BASE'!D151</f>
        <v>4715</v>
      </c>
      <c r="E150" s="195" t="str">
        <f>+'[1]BASE'!E151</f>
        <v>LUJAN GBA - LUJAN II GBA</v>
      </c>
      <c r="F150" s="195">
        <f>+'[1]BASE'!F151</f>
        <v>132</v>
      </c>
      <c r="G150" s="195">
        <f>+'[1]BASE'!G151</f>
        <v>9.02</v>
      </c>
      <c r="H150" s="195" t="str">
        <f>+'[1]BASE'!H151</f>
        <v>C</v>
      </c>
      <c r="I150" s="196">
        <f>IF('[1]BASE'!HE151="","",'[1]BASE'!HE151)</f>
      </c>
      <c r="J150" s="196">
        <f>IF('[1]BASE'!HF151="","",'[1]BASE'!HF151)</f>
      </c>
      <c r="K150" s="196">
        <f>IF('[1]BASE'!HG151="","",'[1]BASE'!HG151)</f>
      </c>
      <c r="L150" s="196">
        <f>IF('[1]BASE'!HH151="","",'[1]BASE'!HH151)</f>
      </c>
      <c r="M150" s="196">
        <f>IF('[1]BASE'!HI151="","",'[1]BASE'!HI151)</f>
      </c>
      <c r="N150" s="196">
        <f>IF('[1]BASE'!HJ151="","",'[1]BASE'!HJ151)</f>
      </c>
      <c r="O150" s="196">
        <f>IF('[1]BASE'!HK151="","",'[1]BASE'!HK151)</f>
      </c>
      <c r="P150" s="196">
        <f>IF('[1]BASE'!HL151="","",'[1]BASE'!HL151)</f>
      </c>
      <c r="Q150" s="196">
        <f>IF('[1]BASE'!HM151="","",'[1]BASE'!HM151)</f>
      </c>
      <c r="R150" s="196">
        <f>IF('[1]BASE'!HN151="","",'[1]BASE'!HN151)</f>
      </c>
      <c r="S150" s="196">
        <f>IF('[1]BASE'!HO151="","",'[1]BASE'!HO151)</f>
      </c>
      <c r="T150" s="196">
        <f>IF('[1]BASE'!HP151="","",'[1]BASE'!HP151)</f>
      </c>
      <c r="U150" s="197"/>
      <c r="V150" s="194"/>
    </row>
    <row r="151" spans="2:22" s="20" customFormat="1" ht="19.5" customHeight="1">
      <c r="B151" s="190"/>
      <c r="C151" s="195">
        <f>+'[1]BASE'!C152</f>
        <v>136</v>
      </c>
      <c r="D151" s="195">
        <f>+'[1]BASE'!D152</f>
        <v>4716</v>
      </c>
      <c r="E151" s="195" t="str">
        <f>+'[1]BASE'!E152</f>
        <v>LUJAN  II - MALV.1- CATONAS 1 - MORON 1</v>
      </c>
      <c r="F151" s="195">
        <f>+'[1]BASE'!F152</f>
        <v>132</v>
      </c>
      <c r="G151" s="195">
        <f>+'[1]BASE'!G152</f>
        <v>38.29</v>
      </c>
      <c r="H151" s="195" t="str">
        <f>+'[1]BASE'!H152</f>
        <v>A</v>
      </c>
      <c r="I151" s="196">
        <f>IF('[1]BASE'!HE152="","",'[1]BASE'!HE152)</f>
      </c>
      <c r="J151" s="196">
        <f>IF('[1]BASE'!HF152="","",'[1]BASE'!HF152)</f>
      </c>
      <c r="K151" s="196">
        <f>IF('[1]BASE'!HG152="","",'[1]BASE'!HG152)</f>
      </c>
      <c r="L151" s="196">
        <f>IF('[1]BASE'!HH152="","",'[1]BASE'!HH152)</f>
      </c>
      <c r="M151" s="196">
        <f>IF('[1]BASE'!HI152="","",'[1]BASE'!HI152)</f>
      </c>
      <c r="N151" s="196">
        <f>IF('[1]BASE'!HJ152="","",'[1]BASE'!HJ152)</f>
      </c>
      <c r="O151" s="196">
        <f>IF('[1]BASE'!HK152="","",'[1]BASE'!HK152)</f>
      </c>
      <c r="P151" s="196">
        <f>IF('[1]BASE'!HL152="","",'[1]BASE'!HL152)</f>
      </c>
      <c r="Q151" s="196">
        <f>IF('[1]BASE'!HM152="","",'[1]BASE'!HM152)</f>
      </c>
      <c r="R151" s="196">
        <f>IF('[1]BASE'!HN152="","",'[1]BASE'!HN152)</f>
      </c>
      <c r="S151" s="196">
        <f>IF('[1]BASE'!HO152="","",'[1]BASE'!HO152)</f>
      </c>
      <c r="T151" s="196">
        <f>IF('[1]BASE'!HP152="","",'[1]BASE'!HP152)</f>
      </c>
      <c r="U151" s="197"/>
      <c r="V151" s="194"/>
    </row>
    <row r="152" spans="2:22" s="20" customFormat="1" ht="19.5" customHeight="1">
      <c r="B152" s="190"/>
      <c r="C152" s="195">
        <f>+'[1]BASE'!C153</f>
        <v>137</v>
      </c>
      <c r="D152" s="195">
        <f>+'[1]BASE'!D153</f>
        <v>4888</v>
      </c>
      <c r="E152" s="195" t="str">
        <f>+'[1]BASE'!E153</f>
        <v>ZARATE -CAMPANA III</v>
      </c>
      <c r="F152" s="195">
        <f>+'[1]BASE'!F153</f>
        <v>132</v>
      </c>
      <c r="G152" s="195">
        <f>+'[1]BASE'!G153</f>
        <v>16.8</v>
      </c>
      <c r="H152" s="195" t="str">
        <f>+'[1]BASE'!H153</f>
        <v>C</v>
      </c>
      <c r="I152" s="196">
        <f>IF('[1]BASE'!HE153="","",'[1]BASE'!HE153)</f>
      </c>
      <c r="J152" s="196">
        <f>IF('[1]BASE'!HF153="","",'[1]BASE'!HF153)</f>
      </c>
      <c r="K152" s="196">
        <f>IF('[1]BASE'!HG153="","",'[1]BASE'!HG153)</f>
      </c>
      <c r="L152" s="196">
        <f>IF('[1]BASE'!HH153="","",'[1]BASE'!HH153)</f>
      </c>
      <c r="M152" s="196">
        <f>IF('[1]BASE'!HI153="","",'[1]BASE'!HI153)</f>
      </c>
      <c r="N152" s="196">
        <f>IF('[1]BASE'!HJ153="","",'[1]BASE'!HJ153)</f>
      </c>
      <c r="O152" s="196">
        <f>IF('[1]BASE'!HK153="","",'[1]BASE'!HK153)</f>
      </c>
      <c r="P152" s="196">
        <f>IF('[1]BASE'!HL153="","",'[1]BASE'!HL153)</f>
      </c>
      <c r="Q152" s="196">
        <f>IF('[1]BASE'!HM153="","",'[1]BASE'!HM153)</f>
      </c>
      <c r="R152" s="196">
        <f>IF('[1]BASE'!HN153="","",'[1]BASE'!HN153)</f>
      </c>
      <c r="S152" s="196">
        <f>IF('[1]BASE'!HO153="","",'[1]BASE'!HO153)</f>
      </c>
      <c r="T152" s="196">
        <f>IF('[1]BASE'!HP153="","",'[1]BASE'!HP153)</f>
      </c>
      <c r="U152" s="197"/>
      <c r="V152" s="194"/>
    </row>
    <row r="153" spans="2:22" s="20" customFormat="1" ht="19.5" customHeight="1">
      <c r="B153" s="190"/>
      <c r="C153" s="195">
        <f>+'[1]BASE'!C154</f>
        <v>138</v>
      </c>
      <c r="D153" s="195">
        <f>+'[1]BASE'!D154</f>
        <v>4889</v>
      </c>
      <c r="E153" s="195" t="str">
        <f>+'[1]BASE'!E154</f>
        <v>CAMPANBA III - MATHEU</v>
      </c>
      <c r="F153" s="195">
        <f>+'[1]BASE'!F154</f>
        <v>132</v>
      </c>
      <c r="G153" s="195">
        <f>+'[1]BASE'!G154</f>
        <v>24.7</v>
      </c>
      <c r="H153" s="195" t="str">
        <f>+'[1]BASE'!H154</f>
        <v>C</v>
      </c>
      <c r="I153" s="196">
        <f>IF('[1]BASE'!HE154="","",'[1]BASE'!HE154)</f>
      </c>
      <c r="J153" s="196">
        <f>IF('[1]BASE'!HF154="","",'[1]BASE'!HF154)</f>
      </c>
      <c r="K153" s="196">
        <f>IF('[1]BASE'!HG154="","",'[1]BASE'!HG154)</f>
      </c>
      <c r="L153" s="196">
        <f>IF('[1]BASE'!HH154="","",'[1]BASE'!HH154)</f>
      </c>
      <c r="M153" s="196">
        <f>IF('[1]BASE'!HI154="","",'[1]BASE'!HI154)</f>
      </c>
      <c r="N153" s="196">
        <f>IF('[1]BASE'!HJ154="","",'[1]BASE'!HJ154)</f>
      </c>
      <c r="O153" s="196">
        <f>IF('[1]BASE'!HK154="","",'[1]BASE'!HK154)</f>
      </c>
      <c r="P153" s="196">
        <f>IF('[1]BASE'!HL154="","",'[1]BASE'!HL154)</f>
      </c>
      <c r="Q153" s="196">
        <f>IF('[1]BASE'!HM154="","",'[1]BASE'!HM154)</f>
      </c>
      <c r="R153" s="196">
        <f>IF('[1]BASE'!HN154="","",'[1]BASE'!HN154)</f>
      </c>
      <c r="S153" s="196">
        <f>IF('[1]BASE'!HO154="","",'[1]BASE'!HO154)</f>
      </c>
      <c r="T153" s="196">
        <f>IF('[1]BASE'!HP154="","",'[1]BASE'!HP154)</f>
      </c>
      <c r="U153" s="197"/>
      <c r="V153" s="194"/>
    </row>
    <row r="154" spans="2:22" s="20" customFormat="1" ht="19.5" customHeight="1">
      <c r="B154" s="190"/>
      <c r="C154" s="195">
        <f>+'[1]BASE'!C155</f>
        <v>139</v>
      </c>
      <c r="D154" s="195">
        <f>+'[1]BASE'!D155</f>
        <v>4914</v>
      </c>
      <c r="E154" s="195" t="str">
        <f>+'[1]BASE'!E155</f>
        <v>RAMALLO - SIDERAR</v>
      </c>
      <c r="F154" s="195">
        <f>+'[1]BASE'!F155</f>
        <v>132</v>
      </c>
      <c r="G154" s="195">
        <f>+'[1]BASE'!G155</f>
        <v>6.75</v>
      </c>
      <c r="H154" s="195" t="str">
        <f>+'[1]BASE'!H155</f>
        <v>C</v>
      </c>
      <c r="I154" s="196">
        <f>IF('[1]BASE'!HE155="","",'[1]BASE'!HE155)</f>
      </c>
      <c r="J154" s="196">
        <f>IF('[1]BASE'!HF155="","",'[1]BASE'!HF155)</f>
      </c>
      <c r="K154" s="196">
        <f>IF('[1]BASE'!HG155="","",'[1]BASE'!HG155)</f>
      </c>
      <c r="L154" s="196">
        <f>IF('[1]BASE'!HH155="","",'[1]BASE'!HH155)</f>
      </c>
      <c r="M154" s="196">
        <f>IF('[1]BASE'!HI155="","",'[1]BASE'!HI155)</f>
      </c>
      <c r="N154" s="196">
        <f>IF('[1]BASE'!HJ155="","",'[1]BASE'!HJ155)</f>
      </c>
      <c r="O154" s="196">
        <f>IF('[1]BASE'!HK155="","",'[1]BASE'!HK155)</f>
      </c>
      <c r="P154" s="196">
        <f>IF('[1]BASE'!HL155="","",'[1]BASE'!HL155)</f>
      </c>
      <c r="Q154" s="196">
        <f>IF('[1]BASE'!HM155="","",'[1]BASE'!HM155)</f>
      </c>
      <c r="R154" s="196">
        <f>IF('[1]BASE'!HN155="","",'[1]BASE'!HN155)</f>
      </c>
      <c r="S154" s="196">
        <f>IF('[1]BASE'!HO155="","",'[1]BASE'!HO155)</f>
      </c>
      <c r="T154" s="196">
        <f>IF('[1]BASE'!HP155="","",'[1]BASE'!HP155)</f>
      </c>
      <c r="U154" s="197"/>
      <c r="V154" s="194"/>
    </row>
    <row r="155" spans="2:22" s="20" customFormat="1" ht="19.5" customHeight="1">
      <c r="B155" s="190"/>
      <c r="C155" s="195">
        <f>+'[1]BASE'!C156</f>
        <v>140</v>
      </c>
      <c r="D155" s="195">
        <f>+'[1]BASE'!D156</f>
        <v>4915</v>
      </c>
      <c r="E155" s="195" t="str">
        <f>+'[1]BASE'!E156</f>
        <v>SIDERAR - SAN NICOLÁS</v>
      </c>
      <c r="F155" s="195">
        <f>+'[1]BASE'!F156</f>
        <v>132</v>
      </c>
      <c r="G155" s="195">
        <f>+'[1]BASE'!G156</f>
        <v>1.31</v>
      </c>
      <c r="H155" s="195" t="str">
        <f>+'[1]BASE'!H156</f>
        <v>C</v>
      </c>
      <c r="I155" s="196">
        <f>IF('[1]BASE'!HE156="","",'[1]BASE'!HE156)</f>
      </c>
      <c r="J155" s="196">
        <f>IF('[1]BASE'!HF156="","",'[1]BASE'!HF156)</f>
      </c>
      <c r="K155" s="196">
        <f>IF('[1]BASE'!HG156="","",'[1]BASE'!HG156)</f>
      </c>
      <c r="L155" s="196">
        <f>IF('[1]BASE'!HH156="","",'[1]BASE'!HH156)</f>
      </c>
      <c r="M155" s="196">
        <f>IF('[1]BASE'!HI156="","",'[1]BASE'!HI156)</f>
      </c>
      <c r="N155" s="196">
        <f>IF('[1]BASE'!HJ156="","",'[1]BASE'!HJ156)</f>
      </c>
      <c r="O155" s="196">
        <f>IF('[1]BASE'!HK156="","",'[1]BASE'!HK156)</f>
      </c>
      <c r="P155" s="196">
        <f>IF('[1]BASE'!HL156="","",'[1]BASE'!HL156)</f>
      </c>
      <c r="Q155" s="196">
        <f>IF('[1]BASE'!HM156="","",'[1]BASE'!HM156)</f>
      </c>
      <c r="R155" s="196">
        <f>IF('[1]BASE'!HN156="","",'[1]BASE'!HN156)</f>
      </c>
      <c r="S155" s="196">
        <f>IF('[1]BASE'!HO156="","",'[1]BASE'!HO156)</f>
      </c>
      <c r="T155" s="196">
        <f>IF('[1]BASE'!HP156="","",'[1]BASE'!HP156)</f>
      </c>
      <c r="U155" s="197"/>
      <c r="V155" s="194"/>
    </row>
    <row r="156" spans="2:22" s="20" customFormat="1" ht="19.5" customHeight="1">
      <c r="B156" s="190"/>
      <c r="C156" s="195">
        <f>+'[1]BASE'!C157</f>
        <v>141</v>
      </c>
      <c r="D156" s="195"/>
      <c r="E156" s="195" t="str">
        <f>+'[1]BASE'!E157</f>
        <v>RAMALLO IND - RAMALLO</v>
      </c>
      <c r="F156" s="195">
        <f>+'[1]BASE'!F157</f>
        <v>132</v>
      </c>
      <c r="G156" s="195">
        <f>+'[1]BASE'!G157</f>
        <v>17.66</v>
      </c>
      <c r="H156" s="195" t="str">
        <f>+'[1]BASE'!H157</f>
        <v>C</v>
      </c>
      <c r="I156" s="196">
        <f>IF('[1]BASE'!HE157="","",'[1]BASE'!HE157)</f>
      </c>
      <c r="J156" s="196">
        <f>IF('[1]BASE'!HF157="","",'[1]BASE'!HF157)</f>
      </c>
      <c r="K156" s="196">
        <f>IF('[1]BASE'!HG157="","",'[1]BASE'!HG157)</f>
      </c>
      <c r="L156" s="196">
        <f>IF('[1]BASE'!HH157="","",'[1]BASE'!HH157)</f>
      </c>
      <c r="M156" s="196">
        <f>IF('[1]BASE'!HI157="","",'[1]BASE'!HI157)</f>
      </c>
      <c r="N156" s="196">
        <f>IF('[1]BASE'!HJ157="","",'[1]BASE'!HJ157)</f>
      </c>
      <c r="O156" s="196">
        <f>IF('[1]BASE'!HK157="","",'[1]BASE'!HK157)</f>
      </c>
      <c r="P156" s="196">
        <f>IF('[1]BASE'!HL157="","",'[1]BASE'!HL157)</f>
      </c>
      <c r="Q156" s="196">
        <f>IF('[1]BASE'!HM157="","",'[1]BASE'!HM157)</f>
      </c>
      <c r="R156" s="196">
        <f>IF('[1]BASE'!HN157="","",'[1]BASE'!HN157)</f>
      </c>
      <c r="S156" s="196">
        <f>IF('[1]BASE'!HO157="","",'[1]BASE'!HO157)</f>
      </c>
      <c r="T156" s="196">
        <f>IF('[1]BASE'!HP157="","",'[1]BASE'!HP157)</f>
      </c>
      <c r="U156" s="197"/>
      <c r="V156" s="194"/>
    </row>
    <row r="157" spans="2:22" s="20" customFormat="1" ht="19.5" customHeight="1">
      <c r="B157" s="190"/>
      <c r="C157" s="195">
        <f>+'[1]BASE'!C158</f>
        <v>142</v>
      </c>
      <c r="D157" s="195">
        <f>+'[1]BASE'!D158</f>
        <v>4964</v>
      </c>
      <c r="E157" s="195" t="str">
        <f>+'[1]BASE'!E158</f>
        <v>PINAMAR - VALERIA DEL MAR</v>
      </c>
      <c r="F157" s="195">
        <f>+'[1]BASE'!F158</f>
        <v>132</v>
      </c>
      <c r="G157" s="195">
        <f>+'[1]BASE'!G158</f>
        <v>6</v>
      </c>
      <c r="H157" s="195" t="str">
        <f>+'[1]BASE'!H158</f>
        <v>C</v>
      </c>
      <c r="I157" s="196">
        <f>IF('[1]BASE'!HE158="","",'[1]BASE'!HE158)</f>
      </c>
      <c r="J157" s="196">
        <f>IF('[1]BASE'!HF158="","",'[1]BASE'!HF158)</f>
      </c>
      <c r="K157" s="196">
        <f>IF('[1]BASE'!HG158="","",'[1]BASE'!HG158)</f>
      </c>
      <c r="L157" s="196">
        <f>IF('[1]BASE'!HH158="","",'[1]BASE'!HH158)</f>
      </c>
      <c r="M157" s="196">
        <f>IF('[1]BASE'!HI158="","",'[1]BASE'!HI158)</f>
      </c>
      <c r="N157" s="196">
        <f>IF('[1]BASE'!HJ158="","",'[1]BASE'!HJ158)</f>
      </c>
      <c r="O157" s="196">
        <f>IF('[1]BASE'!HK158="","",'[1]BASE'!HK158)</f>
      </c>
      <c r="P157" s="196">
        <f>IF('[1]BASE'!HL158="","",'[1]BASE'!HL158)</f>
      </c>
      <c r="Q157" s="196">
        <f>IF('[1]BASE'!HM158="","",'[1]BASE'!HM158)</f>
      </c>
      <c r="R157" s="196">
        <f>IF('[1]BASE'!HN158="","",'[1]BASE'!HN158)</f>
      </c>
      <c r="S157" s="196">
        <f>IF('[1]BASE'!HO158="","",'[1]BASE'!HO158)</f>
      </c>
      <c r="T157" s="196">
        <f>IF('[1]BASE'!HP158="","",'[1]BASE'!HP158)</f>
      </c>
      <c r="U157" s="197"/>
      <c r="V157" s="194"/>
    </row>
    <row r="158" spans="2:22" s="20" customFormat="1" ht="19.5" customHeight="1">
      <c r="B158" s="190"/>
      <c r="C158" s="195">
        <f>+'[1]BASE'!C159</f>
        <v>143</v>
      </c>
      <c r="D158" s="195">
        <f>+'[1]BASE'!D159</f>
        <v>4965</v>
      </c>
      <c r="E158" s="195" t="str">
        <f>+'[1]BASE'!E159</f>
        <v>VALERIA DEL MAR - VILLA GESELL</v>
      </c>
      <c r="F158" s="195">
        <f>+'[1]BASE'!F159</f>
        <v>132</v>
      </c>
      <c r="G158" s="195">
        <f>+'[1]BASE'!G159</f>
        <v>14.28</v>
      </c>
      <c r="H158" s="195" t="str">
        <f>+'[1]BASE'!H159</f>
        <v>C</v>
      </c>
      <c r="I158" s="196">
        <f>IF('[1]BASE'!HE159="","",'[1]BASE'!HE159)</f>
      </c>
      <c r="J158" s="196">
        <f>IF('[1]BASE'!HF159="","",'[1]BASE'!HF159)</f>
      </c>
      <c r="K158" s="196">
        <f>IF('[1]BASE'!HG159="","",'[1]BASE'!HG159)</f>
      </c>
      <c r="L158" s="196">
        <f>IF('[1]BASE'!HH159="","",'[1]BASE'!HH159)</f>
      </c>
      <c r="M158" s="196">
        <f>IF('[1]BASE'!HI159="","",'[1]BASE'!HI159)</f>
      </c>
      <c r="N158" s="196">
        <f>IF('[1]BASE'!HJ159="","",'[1]BASE'!HJ159)</f>
      </c>
      <c r="O158" s="196">
        <f>IF('[1]BASE'!HK159="","",'[1]BASE'!HK159)</f>
      </c>
      <c r="P158" s="196">
        <f>IF('[1]BASE'!HL159="","",'[1]BASE'!HL159)</f>
      </c>
      <c r="Q158" s="196">
        <f>IF('[1]BASE'!HM159="","",'[1]BASE'!HM159)</f>
      </c>
      <c r="R158" s="196">
        <f>IF('[1]BASE'!HN159="","",'[1]BASE'!HN159)</f>
      </c>
      <c r="S158" s="196">
        <f>IF('[1]BASE'!HO159="","",'[1]BASE'!HO159)</f>
      </c>
      <c r="T158" s="196">
        <f>IF('[1]BASE'!HP159="","",'[1]BASE'!HP159)</f>
      </c>
      <c r="U158" s="197"/>
      <c r="V158" s="194"/>
    </row>
    <row r="159" spans="2:22" s="20" customFormat="1" ht="19.5" customHeight="1">
      <c r="B159" s="190"/>
      <c r="C159" s="195">
        <f>+'[1]BASE'!C160</f>
        <v>144</v>
      </c>
      <c r="D159" s="195"/>
      <c r="E159" s="195" t="str">
        <f>+'[1]BASE'!E160</f>
        <v>BAHIA BLANCA - MONTE HERMOSO</v>
      </c>
      <c r="F159" s="195">
        <f>+'[1]BASE'!F160</f>
        <v>132</v>
      </c>
      <c r="G159" s="195">
        <f>+'[1]BASE'!G160</f>
        <v>90</v>
      </c>
      <c r="H159" s="195" t="str">
        <f>+'[1]BASE'!H160</f>
        <v>C</v>
      </c>
      <c r="I159" s="196">
        <f>IF('[1]BASE'!HE160="","",'[1]BASE'!HE160)</f>
      </c>
      <c r="J159" s="196">
        <f>IF('[1]BASE'!HF160="","",'[1]BASE'!HF160)</f>
      </c>
      <c r="K159" s="196">
        <f>IF('[1]BASE'!HG160="","",'[1]BASE'!HG160)</f>
      </c>
      <c r="L159" s="196">
        <f>IF('[1]BASE'!HH160="","",'[1]BASE'!HH160)</f>
      </c>
      <c r="M159" s="196">
        <f>IF('[1]BASE'!HI160="","",'[1]BASE'!HI160)</f>
      </c>
      <c r="N159" s="196">
        <f>IF('[1]BASE'!HJ160="","",'[1]BASE'!HJ160)</f>
      </c>
      <c r="O159" s="196">
        <f>IF('[1]BASE'!HK160="","",'[1]BASE'!HK160)</f>
      </c>
      <c r="P159" s="196">
        <f>IF('[1]BASE'!HL160="","",'[1]BASE'!HL160)</f>
      </c>
      <c r="Q159" s="196">
        <f>IF('[1]BASE'!HM160="","",'[1]BASE'!HM160)</f>
        <v>1</v>
      </c>
      <c r="R159" s="196">
        <f>IF('[1]BASE'!HN160="","",'[1]BASE'!HN160)</f>
      </c>
      <c r="S159" s="196">
        <f>IF('[1]BASE'!HO160="","",'[1]BASE'!HO160)</f>
      </c>
      <c r="T159" s="196">
        <f>IF('[1]BASE'!HP160="","",'[1]BASE'!HP160)</f>
      </c>
      <c r="U159" s="197"/>
      <c r="V159" s="194"/>
    </row>
    <row r="160" spans="2:22" s="20" customFormat="1" ht="19.5" customHeight="1">
      <c r="B160" s="190"/>
      <c r="C160" s="195">
        <f>+'[1]BASE'!C161</f>
        <v>145</v>
      </c>
      <c r="D160" s="195"/>
      <c r="E160" s="195" t="str">
        <f>+'[1]BASE'!E161</f>
        <v>MONTE HERMOSO - CORONEL DORREGO</v>
      </c>
      <c r="F160" s="195">
        <f>+'[1]BASE'!F161</f>
        <v>132</v>
      </c>
      <c r="G160" s="195">
        <f>+'[1]BASE'!G161</f>
        <v>35.4</v>
      </c>
      <c r="H160" s="195">
        <f>+'[1]BASE'!H161</f>
        <v>0</v>
      </c>
      <c r="I160" s="196">
        <f>IF('[1]BASE'!HE161="","",'[1]BASE'!HE161)</f>
      </c>
      <c r="J160" s="196">
        <f>IF('[1]BASE'!HF161="","",'[1]BASE'!HF161)</f>
      </c>
      <c r="K160" s="196">
        <f>IF('[1]BASE'!HG161="","",'[1]BASE'!HG161)</f>
      </c>
      <c r="L160" s="196">
        <f>IF('[1]BASE'!HH161="","",'[1]BASE'!HH161)</f>
      </c>
      <c r="M160" s="196">
        <f>IF('[1]BASE'!HI161="","",'[1]BASE'!HI161)</f>
      </c>
      <c r="N160" s="196">
        <f>IF('[1]BASE'!HJ161="","",'[1]BASE'!HJ161)</f>
      </c>
      <c r="O160" s="196">
        <f>IF('[1]BASE'!HK161="","",'[1]BASE'!HK161)</f>
      </c>
      <c r="P160" s="196">
        <f>IF('[1]BASE'!HL161="","",'[1]BASE'!HL161)</f>
      </c>
      <c r="Q160" s="196">
        <f>IF('[1]BASE'!HM161="","",'[1]BASE'!HM161)</f>
      </c>
      <c r="R160" s="196">
        <f>IF('[1]BASE'!HN161="","",'[1]BASE'!HN161)</f>
      </c>
      <c r="S160" s="196">
        <f>IF('[1]BASE'!HO161="","",'[1]BASE'!HO161)</f>
      </c>
      <c r="T160" s="196">
        <f>IF('[1]BASE'!HP161="","",'[1]BASE'!HP161)</f>
        <v>1</v>
      </c>
      <c r="U160" s="197"/>
      <c r="V160" s="194"/>
    </row>
    <row r="161" spans="2:22" s="20" customFormat="1" ht="19.5" customHeight="1">
      <c r="B161" s="190"/>
      <c r="C161" s="198"/>
      <c r="D161" s="198"/>
      <c r="E161" s="198"/>
      <c r="F161" s="198"/>
      <c r="G161" s="198"/>
      <c r="H161" s="198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7"/>
      <c r="V161" s="194"/>
    </row>
    <row r="162" spans="2:22" s="20" customFormat="1" ht="19.5" customHeight="1" thickBot="1">
      <c r="B162" s="190"/>
      <c r="C162" s="169"/>
      <c r="D162" s="169"/>
      <c r="E162" s="169"/>
      <c r="F162" s="169"/>
      <c r="G162" s="200"/>
      <c r="H162" s="170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97"/>
      <c r="V162" s="194"/>
    </row>
    <row r="163" spans="2:22" s="20" customFormat="1" ht="19.5" customHeight="1" thickBot="1" thickTop="1">
      <c r="B163" s="190"/>
      <c r="C163" s="22"/>
      <c r="D163" s="22"/>
      <c r="E163" s="201" t="s">
        <v>10</v>
      </c>
      <c r="F163" s="202">
        <f>ROUND(SUM($G$16:$G$162)-SUMIF(T16:T162,"XXXX",$G$16:$G$162),2)</f>
        <v>6162.72</v>
      </c>
      <c r="G163" s="23" t="s">
        <v>11</v>
      </c>
      <c r="H163" s="2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197"/>
      <c r="V163" s="194"/>
    </row>
    <row r="164" spans="2:22" s="20" customFormat="1" ht="19.5" customHeight="1" thickBot="1" thickTop="1">
      <c r="B164" s="190"/>
      <c r="C164" s="22"/>
      <c r="D164" s="24"/>
      <c r="G164" s="25" t="s">
        <v>12</v>
      </c>
      <c r="H164" s="25"/>
      <c r="I164" s="204">
        <f aca="true" t="shared" si="0" ref="I164:T164">SUM(I16:I162)</f>
        <v>3</v>
      </c>
      <c r="J164" s="204">
        <f t="shared" si="0"/>
        <v>8</v>
      </c>
      <c r="K164" s="204">
        <f t="shared" si="0"/>
        <v>8</v>
      </c>
      <c r="L164" s="204">
        <f t="shared" si="0"/>
        <v>4</v>
      </c>
      <c r="M164" s="204">
        <f t="shared" si="0"/>
        <v>6</v>
      </c>
      <c r="N164" s="204">
        <f t="shared" si="0"/>
        <v>5</v>
      </c>
      <c r="O164" s="204">
        <f t="shared" si="0"/>
        <v>4</v>
      </c>
      <c r="P164" s="204">
        <f t="shared" si="0"/>
        <v>5</v>
      </c>
      <c r="Q164" s="204">
        <f t="shared" si="0"/>
        <v>14</v>
      </c>
      <c r="R164" s="204">
        <f t="shared" si="0"/>
        <v>12</v>
      </c>
      <c r="S164" s="204">
        <f t="shared" si="0"/>
        <v>1</v>
      </c>
      <c r="T164" s="204">
        <f t="shared" si="0"/>
        <v>7</v>
      </c>
      <c r="U164" s="205"/>
      <c r="V164" s="194"/>
    </row>
    <row r="165" spans="2:22" s="20" customFormat="1" ht="19.5" customHeight="1" thickBot="1" thickTop="1">
      <c r="B165" s="190"/>
      <c r="C165" s="22"/>
      <c r="D165" s="24"/>
      <c r="F165" s="26"/>
      <c r="G165" s="27" t="s">
        <v>13</v>
      </c>
      <c r="H165" s="27"/>
      <c r="I165" s="206">
        <f>+'[1]BASE'!HE166</f>
        <v>1.57</v>
      </c>
      <c r="J165" s="206">
        <f>+'[1]BASE'!HF166</f>
        <v>1.48</v>
      </c>
      <c r="K165" s="206">
        <f>+'[1]BASE'!HG166</f>
        <v>1.36</v>
      </c>
      <c r="L165" s="206">
        <f>+'[1]BASE'!HH166</f>
        <v>1.28</v>
      </c>
      <c r="M165" s="206">
        <f>+'[1]BASE'!HI166</f>
        <v>1.15</v>
      </c>
      <c r="N165" s="206">
        <f>+'[1]BASE'!HJ166</f>
        <v>1.12</v>
      </c>
      <c r="O165" s="206">
        <f>+'[1]BASE'!HK166</f>
        <v>1.14</v>
      </c>
      <c r="P165" s="206">
        <f>+'[1]BASE'!HL166</f>
        <v>1.15</v>
      </c>
      <c r="Q165" s="206">
        <f>+'[1]BASE'!HM166</f>
        <v>1.18</v>
      </c>
      <c r="R165" s="206">
        <f>+'[1]BASE'!HN166</f>
        <v>1.25</v>
      </c>
      <c r="S165" s="206">
        <f>+'[1]BASE'!HO166</f>
        <v>1.35</v>
      </c>
      <c r="T165" s="206">
        <f>+'[1]BASE'!HP166</f>
        <v>1.25</v>
      </c>
      <c r="U165" s="206">
        <f>+'[1]BASE'!HQ166</f>
        <v>1.25</v>
      </c>
      <c r="V165" s="194"/>
    </row>
    <row r="166" spans="2:22" ht="18.75" customHeight="1" thickBot="1" thickTop="1">
      <c r="B166" s="181"/>
      <c r="C166" s="22"/>
      <c r="D166" s="28"/>
      <c r="E166" s="29"/>
      <c r="F166" s="30"/>
      <c r="G166" s="31"/>
      <c r="H166" s="31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V166" s="207"/>
    </row>
    <row r="167" spans="2:22" ht="21" thickBot="1" thickTop="1">
      <c r="B167" s="208"/>
      <c r="C167" s="33"/>
      <c r="D167" s="18"/>
      <c r="E167" s="28"/>
      <c r="G167" s="172"/>
      <c r="L167" s="245" t="s">
        <v>14</v>
      </c>
      <c r="M167" s="246"/>
      <c r="N167" s="209">
        <f>U165</f>
        <v>1.25</v>
      </c>
      <c r="O167" s="210" t="s">
        <v>15</v>
      </c>
      <c r="P167" s="211"/>
      <c r="Q167" s="212"/>
      <c r="R167" s="18"/>
      <c r="S167" s="18"/>
      <c r="T167" s="18"/>
      <c r="V167" s="213"/>
    </row>
    <row r="168" spans="2:22" ht="18.75" customHeight="1" thickBot="1" thickTop="1">
      <c r="B168" s="214"/>
      <c r="C168" s="215"/>
      <c r="D168" s="216"/>
      <c r="E168" s="216"/>
      <c r="F168" s="217"/>
      <c r="G168" s="218"/>
      <c r="H168" s="218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20"/>
    </row>
    <row r="169" spans="3:195" ht="13.5" thickTop="1">
      <c r="C169" s="34"/>
      <c r="D169" s="31"/>
      <c r="E169" s="31"/>
      <c r="F169" s="31"/>
      <c r="G169" s="31"/>
      <c r="H169" s="31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2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</row>
    <row r="170" spans="3:195" ht="12.75">
      <c r="C170" s="34"/>
      <c r="D170" s="31"/>
      <c r="E170" s="31"/>
      <c r="F170" s="31"/>
      <c r="G170" s="31"/>
      <c r="H170" s="31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2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</row>
    <row r="171" spans="3:195" ht="12.75">
      <c r="C171" s="34"/>
      <c r="D171" s="31"/>
      <c r="E171" s="31"/>
      <c r="F171" s="31"/>
      <c r="G171" s="31"/>
      <c r="H171" s="31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2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</row>
    <row r="172" spans="3:195" ht="12.75">
      <c r="C172" s="34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</row>
    <row r="173" spans="3:195" ht="12.75">
      <c r="C173" s="34"/>
      <c r="D173" s="18"/>
      <c r="E173" s="18"/>
      <c r="F173" s="31"/>
      <c r="G173" s="31"/>
      <c r="H173" s="31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</row>
    <row r="174" spans="3:8" ht="12.75">
      <c r="C174" s="34"/>
      <c r="F174" s="34"/>
      <c r="G174" s="34"/>
      <c r="H174" s="34"/>
    </row>
    <row r="175" spans="3:8" ht="12.75">
      <c r="C175" s="34"/>
      <c r="F175" s="34"/>
      <c r="G175" s="34"/>
      <c r="H175" s="34"/>
    </row>
    <row r="176" spans="3:8" ht="12.75">
      <c r="C176" s="34"/>
      <c r="F176" s="34"/>
      <c r="G176" s="34"/>
      <c r="H176" s="34"/>
    </row>
    <row r="177" spans="6:8" ht="12.75">
      <c r="F177" s="34"/>
      <c r="G177" s="34"/>
      <c r="H177" s="34"/>
    </row>
    <row r="199" spans="9:20" ht="12.75"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</sheetData>
  <sheetProtection/>
  <mergeCells count="5">
    <mergeCell ref="L167:M167"/>
    <mergeCell ref="B12:V12"/>
    <mergeCell ref="B5:V5"/>
    <mergeCell ref="B7:V7"/>
    <mergeCell ref="B9:V9"/>
  </mergeCells>
  <printOptions/>
  <pageMargins left="0.6" right="0.1968503937007874" top="0.36" bottom="0.37" header="0.19" footer="0.19"/>
  <pageSetup fitToHeight="1" fitToWidth="1" horizontalDpi="300" verticalDpi="300" orientation="portrait" paperSize="9" scale="27" r:id="rId2"/>
  <headerFooter alignWithMargins="0">
    <oddFooter>&amp;L&amp;"Times New Roman,Normal"&amp;5&amp;Z&amp;F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zoomScalePageLayoutView="0" workbookViewId="0" topLeftCell="A1">
      <selection activeCell="L19" sqref="L19"/>
    </sheetView>
  </sheetViews>
  <sheetFormatPr defaultColWidth="11.421875" defaultRowHeight="12.75"/>
  <cols>
    <col min="1" max="1" width="11.7109375" style="41" customWidth="1"/>
    <col min="2" max="2" width="7.7109375" style="41" customWidth="1"/>
    <col min="3" max="3" width="10.421875" style="41" customWidth="1"/>
    <col min="4" max="4" width="9.00390625" style="41" customWidth="1"/>
    <col min="5" max="5" width="21.00390625" style="41" customWidth="1"/>
    <col min="6" max="8" width="21.57421875" style="41" customWidth="1"/>
    <col min="9" max="9" width="14.8515625" style="41" customWidth="1"/>
    <col min="10" max="10" width="15.7109375" style="41" customWidth="1"/>
    <col min="11" max="12" width="11.421875" style="41" customWidth="1"/>
    <col min="13" max="13" width="14.140625" style="41" customWidth="1"/>
    <col min="14" max="14" width="11.421875" style="41" customWidth="1"/>
    <col min="15" max="15" width="14.7109375" style="41" customWidth="1"/>
    <col min="16" max="16" width="11.421875" style="41" customWidth="1"/>
    <col min="17" max="17" width="12.00390625" style="41" customWidth="1"/>
    <col min="18" max="16384" width="11.421875" style="41" customWidth="1"/>
  </cols>
  <sheetData>
    <row r="1" s="37" customFormat="1" ht="26.25">
      <c r="B1" s="38"/>
    </row>
    <row r="2" spans="2:9" s="37" customFormat="1" ht="26.25">
      <c r="B2" s="38" t="str">
        <f>'Inversiones Ad. '!B2</f>
        <v>ANEXO VII al Memorandum D.T.E.E. N°  316 /2016</v>
      </c>
      <c r="C2" s="39"/>
      <c r="D2" s="40"/>
      <c r="E2" s="40"/>
      <c r="F2" s="40"/>
      <c r="G2" s="40"/>
      <c r="H2" s="40"/>
      <c r="I2" s="40"/>
    </row>
    <row r="3" spans="3:18" ht="12.75">
      <c r="C3" s="42"/>
      <c r="D3" s="43"/>
      <c r="E3" s="43"/>
      <c r="F3" s="43"/>
      <c r="G3" s="43"/>
      <c r="H3" s="43"/>
      <c r="I3" s="43"/>
      <c r="O3" s="44"/>
      <c r="P3" s="44"/>
      <c r="Q3" s="44"/>
      <c r="R3" s="44"/>
    </row>
    <row r="4" spans="1:18" s="46" customFormat="1" ht="11.25">
      <c r="A4" s="271" t="s">
        <v>0</v>
      </c>
      <c r="B4" s="271"/>
      <c r="C4" s="271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46" customFormat="1" ht="11.25">
      <c r="A5" s="271" t="s">
        <v>1</v>
      </c>
      <c r="B5" s="271"/>
      <c r="C5" s="271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2:18" s="37" customFormat="1" ht="6" customHeight="1">
      <c r="B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s="49" customFormat="1" ht="19.5">
      <c r="B7" s="50" t="s">
        <v>2</v>
      </c>
      <c r="C7" s="51"/>
      <c r="D7" s="52"/>
      <c r="E7" s="52"/>
      <c r="F7" s="53"/>
      <c r="G7" s="53"/>
      <c r="H7" s="53"/>
      <c r="I7" s="53"/>
      <c r="J7" s="54"/>
      <c r="K7" s="54"/>
      <c r="L7" s="54"/>
      <c r="M7" s="54"/>
      <c r="N7" s="54"/>
      <c r="O7" s="54"/>
      <c r="P7" s="54"/>
      <c r="Q7" s="54"/>
      <c r="R7" s="54"/>
    </row>
    <row r="8" spans="8:18" ht="12.75"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2:18" s="49" customFormat="1" ht="19.5">
      <c r="B9" s="50" t="s">
        <v>3</v>
      </c>
      <c r="C9" s="51"/>
      <c r="D9" s="52"/>
      <c r="E9" s="52"/>
      <c r="F9" s="53"/>
      <c r="G9" s="53"/>
      <c r="H9" s="53"/>
      <c r="I9" s="53"/>
      <c r="J9" s="54"/>
      <c r="K9" s="54"/>
      <c r="L9" s="54"/>
      <c r="M9" s="54"/>
      <c r="N9" s="54"/>
      <c r="O9" s="54"/>
      <c r="P9" s="54"/>
      <c r="Q9" s="54"/>
      <c r="R9" s="54"/>
    </row>
    <row r="10" spans="4:18" ht="12.75">
      <c r="D10" s="55"/>
      <c r="E10" s="55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2:18" s="49" customFormat="1" ht="19.5">
      <c r="B11" s="50" t="s">
        <v>28</v>
      </c>
      <c r="C11" s="51"/>
      <c r="D11" s="52"/>
      <c r="E11" s="52"/>
      <c r="F11" s="53"/>
      <c r="G11" s="53"/>
      <c r="H11" s="53"/>
      <c r="I11" s="53"/>
      <c r="J11" s="54"/>
      <c r="K11" s="54"/>
      <c r="L11" s="54"/>
      <c r="M11" s="54"/>
      <c r="N11" s="54"/>
      <c r="O11" s="54"/>
      <c r="P11" s="54"/>
      <c r="Q11" s="54"/>
      <c r="R11" s="54"/>
    </row>
    <row r="12" spans="4:18" s="56" customFormat="1" ht="16.5" thickBot="1">
      <c r="D12" s="57"/>
      <c r="E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2:18" s="56" customFormat="1" ht="16.5" thickTop="1">
      <c r="B13" s="59"/>
      <c r="C13" s="60" t="b">
        <v>0</v>
      </c>
      <c r="D13" s="61"/>
      <c r="E13" s="61"/>
      <c r="F13" s="61"/>
      <c r="G13" s="61"/>
      <c r="H13" s="61"/>
      <c r="I13" s="62"/>
      <c r="J13" s="58"/>
      <c r="K13" s="58"/>
      <c r="L13" s="58"/>
      <c r="M13" s="58"/>
      <c r="N13" s="58"/>
      <c r="O13" s="58"/>
      <c r="P13" s="58"/>
      <c r="Q13" s="58"/>
      <c r="R13" s="58"/>
    </row>
    <row r="14" spans="2:18" s="56" customFormat="1" ht="19.5">
      <c r="B14" s="265" t="s">
        <v>58</v>
      </c>
      <c r="C14" s="266"/>
      <c r="D14" s="266"/>
      <c r="E14" s="266"/>
      <c r="F14" s="266"/>
      <c r="G14" s="266"/>
      <c r="H14" s="266"/>
      <c r="I14" s="267"/>
      <c r="J14" s="58"/>
      <c r="K14" s="58"/>
      <c r="L14" s="58"/>
      <c r="M14" s="58"/>
      <c r="N14" s="58"/>
      <c r="O14" s="58"/>
      <c r="P14" s="58"/>
      <c r="Q14" s="58"/>
      <c r="R14" s="58"/>
    </row>
    <row r="15" spans="2:18" s="56" customFormat="1" ht="19.5">
      <c r="B15" s="63"/>
      <c r="C15" s="64"/>
      <c r="D15" s="64"/>
      <c r="E15" s="64"/>
      <c r="F15" s="64"/>
      <c r="G15" s="64"/>
      <c r="H15" s="64"/>
      <c r="I15" s="65"/>
      <c r="J15" s="58"/>
      <c r="K15" s="58"/>
      <c r="L15" s="58"/>
      <c r="M15" s="58"/>
      <c r="N15" s="58"/>
      <c r="O15" s="58"/>
      <c r="P15" s="58"/>
      <c r="Q15" s="58"/>
      <c r="R15" s="58"/>
    </row>
    <row r="16" spans="2:18" s="49" customFormat="1" ht="19.5" thickBot="1">
      <c r="B16" s="66"/>
      <c r="I16" s="67"/>
      <c r="J16" s="54"/>
      <c r="K16" s="54"/>
      <c r="L16" s="54"/>
      <c r="M16" s="54"/>
      <c r="N16" s="54"/>
      <c r="O16" s="54"/>
      <c r="P16" s="54"/>
      <c r="Q16" s="54"/>
      <c r="R16" s="54"/>
    </row>
    <row r="17" spans="2:18" s="49" customFormat="1" ht="20.25" thickBot="1" thickTop="1">
      <c r="B17" s="66"/>
      <c r="D17" s="68"/>
      <c r="E17" s="69"/>
      <c r="F17" s="70" t="s">
        <v>16</v>
      </c>
      <c r="G17" s="70" t="s">
        <v>17</v>
      </c>
      <c r="H17" s="71" t="s">
        <v>18</v>
      </c>
      <c r="I17" s="72"/>
      <c r="J17" s="42"/>
      <c r="K17" s="54"/>
      <c r="L17" s="54"/>
      <c r="M17" s="54"/>
      <c r="N17" s="54"/>
      <c r="O17" s="54"/>
      <c r="P17" s="54"/>
      <c r="Q17" s="54"/>
      <c r="R17" s="54"/>
    </row>
    <row r="18" spans="2:18" s="49" customFormat="1" ht="24.75" customHeight="1">
      <c r="B18" s="66"/>
      <c r="D18" s="259" t="s">
        <v>19</v>
      </c>
      <c r="E18" s="260"/>
      <c r="F18" s="73">
        <v>212457.8762177622</v>
      </c>
      <c r="G18" s="73">
        <v>53689.85000000079</v>
      </c>
      <c r="H18" s="74">
        <v>1931.6500000037486</v>
      </c>
      <c r="I18" s="72"/>
      <c r="J18" s="42"/>
      <c r="K18" s="54"/>
      <c r="L18" s="54"/>
      <c r="M18" s="54"/>
      <c r="N18" s="54"/>
      <c r="O18" s="54"/>
      <c r="P18" s="54"/>
      <c r="Q18" s="54"/>
      <c r="R18" s="54"/>
    </row>
    <row r="19" spans="2:18" s="49" customFormat="1" ht="24.75" customHeight="1">
      <c r="B19" s="66"/>
      <c r="D19" s="257" t="s">
        <v>20</v>
      </c>
      <c r="E19" s="258"/>
      <c r="F19" s="75">
        <v>6162</v>
      </c>
      <c r="G19" s="75">
        <v>3914</v>
      </c>
      <c r="H19" s="76">
        <v>570</v>
      </c>
      <c r="I19" s="72"/>
      <c r="J19" s="54"/>
      <c r="K19" s="54"/>
      <c r="L19" s="54"/>
      <c r="M19" s="54"/>
      <c r="N19" s="54"/>
      <c r="O19" s="54"/>
      <c r="P19" s="54"/>
      <c r="Q19" s="54"/>
      <c r="R19" s="54"/>
    </row>
    <row r="20" spans="2:18" ht="24.75" customHeight="1">
      <c r="B20" s="77"/>
      <c r="D20" s="257" t="s">
        <v>21</v>
      </c>
      <c r="E20" s="258"/>
      <c r="F20" s="75">
        <v>4392</v>
      </c>
      <c r="G20" s="75">
        <v>4392</v>
      </c>
      <c r="H20" s="76">
        <v>4392</v>
      </c>
      <c r="I20" s="78"/>
      <c r="J20" s="44"/>
      <c r="K20" s="44"/>
      <c r="L20" s="44"/>
      <c r="M20" s="44"/>
      <c r="N20" s="44"/>
      <c r="O20" s="44"/>
      <c r="P20" s="44"/>
      <c r="Q20" s="44"/>
      <c r="R20" s="44"/>
    </row>
    <row r="21" spans="2:18" s="49" customFormat="1" ht="25.5" customHeight="1">
      <c r="B21" s="66"/>
      <c r="D21" s="257" t="s">
        <v>22</v>
      </c>
      <c r="E21" s="258"/>
      <c r="F21" s="237">
        <v>0.007850346215987486</v>
      </c>
      <c r="G21" s="236">
        <v>0.003123266463016838</v>
      </c>
      <c r="H21" s="238">
        <v>0.0007715982807671638</v>
      </c>
      <c r="I21" s="72"/>
      <c r="J21" s="54"/>
      <c r="K21" s="54"/>
      <c r="L21" s="54"/>
      <c r="M21" s="54"/>
      <c r="N21" s="54"/>
      <c r="O21" s="54"/>
      <c r="P21" s="54"/>
      <c r="Q21" s="54"/>
      <c r="R21" s="54"/>
    </row>
    <row r="22" spans="2:18" s="49" customFormat="1" ht="25.5" customHeight="1" thickBot="1">
      <c r="B22" s="66"/>
      <c r="D22" s="261" t="s">
        <v>23</v>
      </c>
      <c r="E22" s="262"/>
      <c r="F22" s="234">
        <v>0.00825005536</v>
      </c>
      <c r="G22" s="233">
        <v>0.005148371</v>
      </c>
      <c r="H22" s="235">
        <v>0.000860292</v>
      </c>
      <c r="I22" s="72"/>
      <c r="J22" s="54"/>
      <c r="K22" s="54"/>
      <c r="L22" s="54"/>
      <c r="M22" s="54"/>
      <c r="N22" s="54"/>
      <c r="O22" s="54"/>
      <c r="P22" s="54"/>
      <c r="Q22" s="54"/>
      <c r="R22" s="54"/>
    </row>
    <row r="23" spans="2:18" s="49" customFormat="1" ht="25.5" customHeight="1" thickBot="1">
      <c r="B23" s="66"/>
      <c r="C23" s="79"/>
      <c r="D23" s="263" t="s">
        <v>24</v>
      </c>
      <c r="E23" s="264"/>
      <c r="F23" s="80" t="str">
        <f>IF(F21/(F22*1.1)&gt;1,"Usuario","Inversiones")</f>
        <v>Inversiones</v>
      </c>
      <c r="G23" s="81" t="str">
        <f>IF(G21/(G22*1.1)&gt;1,"Usuario","Inversiones")</f>
        <v>Inversiones</v>
      </c>
      <c r="H23" s="82" t="str">
        <f>IF(H21/(H22*1.1)&gt;1,"Usuario","Inversiones")</f>
        <v>Inversiones</v>
      </c>
      <c r="I23" s="72"/>
      <c r="J23" s="54"/>
      <c r="K23" s="54"/>
      <c r="L23" s="54"/>
      <c r="M23" s="54"/>
      <c r="N23" s="54"/>
      <c r="O23" s="54"/>
      <c r="P23" s="54"/>
      <c r="Q23" s="54"/>
      <c r="R23" s="54"/>
    </row>
    <row r="24" spans="2:18" s="49" customFormat="1" ht="19.5" thickTop="1">
      <c r="B24" s="66"/>
      <c r="H24" s="83"/>
      <c r="I24" s="72"/>
      <c r="J24" s="54"/>
      <c r="K24" s="54"/>
      <c r="L24" s="54"/>
      <c r="M24" s="54"/>
      <c r="N24" s="54"/>
      <c r="O24" s="54"/>
      <c r="P24" s="54"/>
      <c r="Q24" s="54"/>
      <c r="R24" s="54"/>
    </row>
    <row r="25" spans="2:18" s="49" customFormat="1" ht="18.75">
      <c r="B25" s="268" t="s">
        <v>27</v>
      </c>
      <c r="C25" s="269"/>
      <c r="D25" s="269"/>
      <c r="E25" s="269"/>
      <c r="F25" s="269"/>
      <c r="G25" s="269"/>
      <c r="H25" s="269"/>
      <c r="I25" s="270"/>
      <c r="J25" s="54"/>
      <c r="K25" s="54"/>
      <c r="L25" s="54"/>
      <c r="M25" s="54"/>
      <c r="N25" s="54"/>
      <c r="O25" s="54"/>
      <c r="P25" s="54"/>
      <c r="Q25" s="54"/>
      <c r="R25" s="54"/>
    </row>
    <row r="26" spans="2:18" s="49" customFormat="1" ht="19.5" thickBot="1">
      <c r="B26" s="66"/>
      <c r="H26" s="83"/>
      <c r="I26" s="72"/>
      <c r="J26" s="54"/>
      <c r="K26" s="54"/>
      <c r="L26" s="54"/>
      <c r="M26" s="54"/>
      <c r="N26" s="54"/>
      <c r="O26" s="54"/>
      <c r="P26" s="54"/>
      <c r="Q26" s="54"/>
      <c r="R26" s="54"/>
    </row>
    <row r="27" spans="2:18" s="49" customFormat="1" ht="19.5" thickTop="1">
      <c r="B27" s="66"/>
      <c r="D27" s="84" t="s">
        <v>25</v>
      </c>
      <c r="E27" s="85"/>
      <c r="F27" s="86">
        <v>1.24</v>
      </c>
      <c r="H27" s="83"/>
      <c r="I27" s="72"/>
      <c r="J27" s="54"/>
      <c r="K27" s="54"/>
      <c r="L27" s="54"/>
      <c r="M27" s="54"/>
      <c r="N27" s="54"/>
      <c r="O27" s="54"/>
      <c r="P27" s="54"/>
      <c r="Q27" s="54"/>
      <c r="R27" s="54"/>
    </row>
    <row r="28" spans="2:18" s="49" customFormat="1" ht="18.75">
      <c r="B28" s="66"/>
      <c r="D28" s="253" t="s">
        <v>26</v>
      </c>
      <c r="E28" s="254"/>
      <c r="F28" s="87">
        <v>2.73</v>
      </c>
      <c r="H28" s="83"/>
      <c r="I28" s="72"/>
      <c r="J28" s="54"/>
      <c r="K28" s="54"/>
      <c r="L28" s="54"/>
      <c r="M28" s="54"/>
      <c r="N28" s="54"/>
      <c r="O28" s="54"/>
      <c r="P28" s="54"/>
      <c r="Q28" s="54"/>
      <c r="R28" s="54"/>
    </row>
    <row r="29" spans="2:18" s="49" customFormat="1" ht="19.5" thickBot="1">
      <c r="B29" s="66"/>
      <c r="D29" s="255" t="s">
        <v>24</v>
      </c>
      <c r="E29" s="256"/>
      <c r="F29" s="88" t="str">
        <f>IF(F27&lt;F28*1.1,"Inversiones","Usuario")</f>
        <v>Inversiones</v>
      </c>
      <c r="H29" s="83"/>
      <c r="I29" s="72"/>
      <c r="J29" s="54"/>
      <c r="K29" s="54"/>
      <c r="L29" s="54"/>
      <c r="M29" s="54"/>
      <c r="N29" s="54"/>
      <c r="O29" s="54"/>
      <c r="P29" s="54"/>
      <c r="Q29" s="54"/>
      <c r="R29" s="54"/>
    </row>
    <row r="30" spans="2:18" s="49" customFormat="1" ht="19.5" thickTop="1">
      <c r="B30" s="66"/>
      <c r="C30" s="89"/>
      <c r="D30" s="90"/>
      <c r="E30" s="91"/>
      <c r="F30" s="92"/>
      <c r="G30" s="93"/>
      <c r="H30" s="91"/>
      <c r="I30" s="72"/>
      <c r="J30" s="54"/>
      <c r="K30" s="54"/>
      <c r="L30" s="54"/>
      <c r="M30" s="54"/>
      <c r="N30" s="54"/>
      <c r="O30" s="54"/>
      <c r="P30" s="54"/>
      <c r="Q30" s="54"/>
      <c r="R30" s="54"/>
    </row>
    <row r="31" spans="2:18" s="56" customFormat="1" ht="8.25" customHeight="1" thickBot="1">
      <c r="B31" s="94"/>
      <c r="C31" s="95"/>
      <c r="D31" s="95"/>
      <c r="E31" s="96"/>
      <c r="F31" s="96"/>
      <c r="G31" s="96"/>
      <c r="H31" s="96"/>
      <c r="I31" s="97"/>
      <c r="J31" s="58"/>
      <c r="K31" s="58"/>
      <c r="L31" s="98"/>
      <c r="M31" s="99"/>
      <c r="N31" s="99"/>
      <c r="O31" s="100"/>
      <c r="P31" s="101"/>
      <c r="Q31" s="58"/>
      <c r="R31" s="58"/>
    </row>
    <row r="32" spans="4:18" ht="13.5" thickTop="1">
      <c r="D32" s="44"/>
      <c r="F32" s="44"/>
      <c r="G32" s="44"/>
      <c r="H32" s="44"/>
      <c r="I32" s="44"/>
      <c r="J32" s="44"/>
      <c r="K32" s="44"/>
      <c r="L32" s="102"/>
      <c r="M32" s="103"/>
      <c r="N32" s="103"/>
      <c r="O32" s="44"/>
      <c r="P32" s="104"/>
      <c r="Q32" s="44"/>
      <c r="R32" s="44"/>
    </row>
    <row r="33" spans="4:18" ht="12.75">
      <c r="D33" s="44"/>
      <c r="F33" s="44"/>
      <c r="G33" s="44"/>
      <c r="H33" s="44"/>
      <c r="I33" s="44"/>
      <c r="J33" s="44"/>
      <c r="K33" s="44"/>
      <c r="L33" s="44"/>
      <c r="M33" s="105"/>
      <c r="N33" s="105"/>
      <c r="O33" s="106"/>
      <c r="P33" s="104"/>
      <c r="Q33" s="44"/>
      <c r="R33" s="44"/>
    </row>
    <row r="34" spans="4:18" ht="12.75">
      <c r="D34" s="44"/>
      <c r="E34" s="44"/>
      <c r="F34" s="44"/>
      <c r="G34" s="44"/>
      <c r="H34" s="44"/>
      <c r="I34" s="44"/>
      <c r="J34" s="44"/>
      <c r="K34" s="44"/>
      <c r="L34" s="44"/>
      <c r="M34" s="105"/>
      <c r="N34" s="105"/>
      <c r="O34" s="106"/>
      <c r="P34" s="104"/>
      <c r="Q34" s="44"/>
      <c r="R34" s="44"/>
    </row>
    <row r="35" spans="4:18" ht="12.75">
      <c r="D35" s="44"/>
      <c r="E35" s="44"/>
      <c r="G35" s="107"/>
      <c r="K35" s="44"/>
      <c r="L35" s="44"/>
      <c r="M35" s="44"/>
      <c r="N35" s="44"/>
      <c r="O35" s="44"/>
      <c r="P35" s="44"/>
      <c r="Q35" s="44"/>
      <c r="R35" s="44"/>
    </row>
    <row r="36" spans="4:18" ht="12.75">
      <c r="D36" s="44"/>
      <c r="E36" s="44"/>
      <c r="O36" s="44"/>
      <c r="P36" s="44"/>
      <c r="Q36" s="44"/>
      <c r="R36" s="44"/>
    </row>
    <row r="37" spans="4:18" ht="12.75">
      <c r="D37" s="44"/>
      <c r="E37" s="44"/>
      <c r="O37" s="44"/>
      <c r="P37" s="44"/>
      <c r="Q37" s="44"/>
      <c r="R37" s="44"/>
    </row>
    <row r="38" spans="4:18" ht="12.75">
      <c r="D38" s="44"/>
      <c r="E38" s="44"/>
      <c r="O38" s="44"/>
      <c r="P38" s="44"/>
      <c r="Q38" s="44"/>
      <c r="R38" s="44"/>
    </row>
    <row r="39" spans="4:18" ht="12.75">
      <c r="D39" s="44"/>
      <c r="E39" s="44"/>
      <c r="O39" s="44"/>
      <c r="P39" s="44"/>
      <c r="Q39" s="44"/>
      <c r="R39" s="44"/>
    </row>
    <row r="40" spans="4:18" ht="12.75">
      <c r="D40" s="44"/>
      <c r="E40" s="44"/>
      <c r="O40" s="44"/>
      <c r="P40" s="44"/>
      <c r="Q40" s="44"/>
      <c r="R40" s="44"/>
    </row>
    <row r="41" spans="6:18" ht="12.75">
      <c r="F41" s="107"/>
      <c r="O41" s="44"/>
      <c r="P41" s="44"/>
      <c r="Q41" s="44"/>
      <c r="R41" s="44"/>
    </row>
    <row r="42" spans="15:18" ht="12.75">
      <c r="O42" s="44"/>
      <c r="P42" s="44"/>
      <c r="Q42" s="44"/>
      <c r="R42" s="44"/>
    </row>
  </sheetData>
  <sheetProtection/>
  <mergeCells count="12">
    <mergeCell ref="B14:I14"/>
    <mergeCell ref="B25:I25"/>
    <mergeCell ref="A4:C4"/>
    <mergeCell ref="A5:C5"/>
    <mergeCell ref="D28:E28"/>
    <mergeCell ref="D29:E29"/>
    <mergeCell ref="D21:E21"/>
    <mergeCell ref="D18:E18"/>
    <mergeCell ref="D19:E19"/>
    <mergeCell ref="D20:E20"/>
    <mergeCell ref="D22:E22"/>
    <mergeCell ref="D23:E23"/>
  </mergeCells>
  <printOptions horizontalCentered="1" verticalCentered="1"/>
  <pageMargins left="0.3937007874015748" right="0.1968503937007874" top="0.7874015748031497" bottom="0.7874015748031497" header="0.5118110236220472" footer="0.31496062992125984"/>
  <pageSetup fitToHeight="1" fitToWidth="1" horizontalDpi="600" verticalDpi="600" orientation="landscape" paperSize="9" scale="85" r:id="rId2"/>
  <headerFooter alignWithMargins="0">
    <oddFooter>&amp;L&amp;"Times New Roman,Normal"&amp;8&amp;Z&amp;F - &amp;P&amp;N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pleoni</dc:creator>
  <cp:keywords/>
  <dc:description/>
  <cp:lastModifiedBy>Gabriela Oyola</cp:lastModifiedBy>
  <cp:lastPrinted>2016-05-31T13:14:31Z</cp:lastPrinted>
  <dcterms:created xsi:type="dcterms:W3CDTF">2013-05-20T21:18:18Z</dcterms:created>
  <dcterms:modified xsi:type="dcterms:W3CDTF">2017-01-24T19:12:27Z</dcterms:modified>
  <cp:category/>
  <cp:version/>
  <cp:contentType/>
  <cp:contentStatus/>
</cp:coreProperties>
</file>